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4400497G\Documents\OneDrive - Madrid Digital\Memorias\hospitales\Modelo para 2024\Hospitales 2024\HU Ramón y Cajal\Datos Abiertos Memoria 24 HU RYC\"/>
    </mc:Choice>
  </mc:AlternateContent>
  <bookViews>
    <workbookView xWindow="0" yWindow="0" windowWidth="23040" windowHeight="7500" firstSheet="6" activeTab="8"/>
  </bookViews>
  <sheets>
    <sheet name="Portada 1" sheetId="1" r:id="rId1"/>
    <sheet name="2024 en Cifras" sheetId="2" r:id="rId2"/>
    <sheet name="Población de Referencia" sheetId="4" r:id="rId3"/>
    <sheet name="Pirámide Población" sheetId="5" r:id="rId4"/>
    <sheet name="CSUR" sheetId="10" r:id="rId5"/>
    <sheet name="Recursos Humanos" sheetId="7" r:id="rId6"/>
    <sheet name="Recursos Materiales" sheetId="8" r:id="rId7"/>
    <sheet name="Alta Tecnología" sheetId="11" r:id="rId8"/>
    <sheet name="Otros Equipos" sheetId="9" r:id="rId9"/>
  </sheets>
  <externalReferences>
    <externalReference r:id="rId10"/>
  </externalReferences>
  <definedNames>
    <definedName name="_Toc104450853" localSheetId="1">'2024 en Cifras'!#REF!</definedName>
    <definedName name="_Toc106893891" localSheetId="6">'Recursos Materiales'!#REF!</definedName>
    <definedName name="_Toc106895452" localSheetId="5">'Recursos Humanos'!#REF!</definedName>
    <definedName name="_Toc318202529" localSheetId="8">'Otros Equipos'!#REF!</definedName>
    <definedName name="_Toc72408385" localSheetId="1">'2024 en Cifras'!#REF!</definedName>
    <definedName name="_Toc75343940" localSheetId="5">'Recursos Humanos'!#REF!</definedName>
    <definedName name="_Toc75343941" localSheetId="1">'2024 en Cifras'!#REF!</definedName>
    <definedName name="_Toc77243979" localSheetId="1">'2024 en Cifras'!#REF!</definedName>
    <definedName name="_Toc77243987" localSheetId="1">'2024 en Cifras'!#REF!</definedName>
    <definedName name="_Toc77243992" localSheetId="1">'2024 en Cifras'!#REF!</definedName>
    <definedName name="_Toc77243993" localSheetId="1">'2024 en Cifras'!#REF!</definedName>
    <definedName name="_Toc77244018" localSheetId="1">'2024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5" l="1"/>
  <c r="E24" i="5" s="1"/>
  <c r="B25" i="5"/>
  <c r="D24" i="5"/>
  <c r="D23" i="5"/>
  <c r="D22" i="5"/>
  <c r="E21" i="5"/>
  <c r="D21" i="5"/>
  <c r="D20" i="5"/>
  <c r="D19" i="5"/>
  <c r="D18" i="5"/>
  <c r="E17" i="5"/>
  <c r="D17" i="5"/>
  <c r="D16" i="5"/>
  <c r="D15" i="5"/>
  <c r="D14" i="5"/>
  <c r="E13" i="5"/>
  <c r="D13" i="5"/>
  <c r="D12" i="5"/>
  <c r="D11" i="5"/>
  <c r="D10" i="5"/>
  <c r="E9" i="5"/>
  <c r="D9" i="5"/>
  <c r="D8" i="5"/>
  <c r="D7" i="5"/>
  <c r="D6" i="5"/>
  <c r="D25" i="5" s="1"/>
  <c r="E5" i="5"/>
  <c r="D5" i="5"/>
  <c r="E6" i="5" l="1"/>
  <c r="E10" i="5"/>
  <c r="E14" i="5"/>
  <c r="E18" i="5"/>
  <c r="E22" i="5"/>
  <c r="E7" i="5"/>
  <c r="E25" i="5" s="1"/>
  <c r="E11" i="5"/>
  <c r="E15" i="5"/>
  <c r="E19" i="5"/>
  <c r="E23" i="5"/>
  <c r="E8" i="5"/>
  <c r="E12" i="5"/>
  <c r="E16" i="5"/>
  <c r="E20" i="5"/>
</calcChain>
</file>

<file path=xl/sharedStrings.xml><?xml version="1.0" encoding="utf-8"?>
<sst xmlns="http://schemas.openxmlformats.org/spreadsheetml/2006/main" count="264" uniqueCount="231">
  <si>
    <t>1. Nuestro Centro</t>
  </si>
  <si>
    <t>MEMORIA 2024</t>
  </si>
  <si>
    <t>Hospital Universitario Ramón y Cajal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</si>
  <si>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</si>
  <si>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</si>
  <si>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</si>
  <si>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</si>
  <si>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</si>
  <si>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</si>
  <si>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</si>
  <si>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</si>
  <si>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</si>
  <si>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Intervenciones quirúrgicas programadas con hospitalización</t>
  </si>
  <si>
    <t>Intervenciones quirúrgicas urgentes con hospitalización</t>
  </si>
  <si>
    <t>Actividad Global de consultas no presenciales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</si>
  <si>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</si>
  <si>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</si>
  <si>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</si>
  <si>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</si>
  <si>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</si>
  <si>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</si>
  <si>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</si>
  <si>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</si>
  <si>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</si>
  <si>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</si>
  <si>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 xml:space="preserve">Número citas entrantes </t>
  </si>
  <si>
    <t xml:space="preserve">Número citas salientes 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</si>
  <si>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</si>
  <si>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</si>
  <si>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</si>
  <si>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</si>
  <si>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</si>
  <si>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</si>
  <si>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</si>
  <si>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</si>
  <si>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</si>
  <si>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</si>
  <si>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</si>
  <si>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</si>
  <si>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>Alumnos                                                                56</t>
  </si>
  <si>
    <t>Formación de Grado</t>
  </si>
  <si>
    <t>Alumnos                                                              673</t>
  </si>
  <si>
    <t>Formación Posgrado</t>
  </si>
  <si>
    <t>Alumnos                                                                32</t>
  </si>
  <si>
    <t>Formación de Especialistas</t>
  </si>
  <si>
    <t>Residentes                                                          579</t>
  </si>
  <si>
    <t>Formación Continuada</t>
  </si>
  <si>
    <t>actividades totales                                           200</t>
  </si>
  <si>
    <t>horas formación totales                               5.307</t>
  </si>
  <si>
    <t>profesionales participantes                        5.087</t>
  </si>
  <si>
    <t>investigación I+D+I</t>
  </si>
  <si>
    <t>Nº proyectos investigación</t>
  </si>
  <si>
    <t>Nº proyectos innovación en curso</t>
  </si>
  <si>
    <t>Nº publicaciones científicas</t>
  </si>
  <si>
    <t>GRUPOS DE EDAD (AÑOS)</t>
  </si>
  <si>
    <t>NOMBRE CENTRO</t>
  </si>
  <si>
    <t>LOCALIDAD</t>
  </si>
  <si>
    <t>0-2</t>
  </si>
  <si>
    <t>16-64</t>
  </si>
  <si>
    <t>65-79</t>
  </si>
  <si>
    <t>≥ 80</t>
  </si>
  <si>
    <t>C.S. ALAMEDA DE OSUNA</t>
  </si>
  <si>
    <t>Madrid</t>
  </si>
  <si>
    <t>C.S. ALPES</t>
  </si>
  <si>
    <t>C.S. AQUITANIA</t>
  </si>
  <si>
    <t>C.S. AVENIDA DE ARAGÓN</t>
  </si>
  <si>
    <t>C.S. BARAJAS</t>
  </si>
  <si>
    <t>C.S. BENITA DE AVILA</t>
  </si>
  <si>
    <t>C.S. CANAL DE PANAMÁ</t>
  </si>
  <si>
    <t>C.S. CANILLEJAS</t>
  </si>
  <si>
    <t>C.S. DOCTOR CIRAJAS</t>
  </si>
  <si>
    <t>C.S. ESTRECHO DE COREA</t>
  </si>
  <si>
    <t>C.S. GANDHI</t>
  </si>
  <si>
    <t>C.S. GARCÍA NOBLEJAS</t>
  </si>
  <si>
    <t>C.S. JAZMIN</t>
  </si>
  <si>
    <t>C.S. MAR BÁLTICO</t>
  </si>
  <si>
    <t>C.S. MONÓVAR</t>
  </si>
  <si>
    <t>C.S. REJAS</t>
  </si>
  <si>
    <t>C.S. SANCHINARRO</t>
  </si>
  <si>
    <t>C.S. SILVANO</t>
  </si>
  <si>
    <t>C.S. VICENTE MUZAS</t>
  </si>
  <si>
    <t>C.S. VIRGEN DEL CORTIJO</t>
  </si>
  <si>
    <t>Fuente: SIP-CIBELES. Población a 31/12/2024</t>
  </si>
  <si>
    <t>codhospi</t>
  </si>
  <si>
    <t>hospi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</si>
  <si>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</si>
  <si>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</si>
  <si>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</si>
  <si>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</si>
  <si>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</si>
  <si>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</si>
  <si>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</si>
  <si>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</si>
  <si>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</si>
  <si>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</si>
  <si>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</si>
  <si>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</si>
  <si>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</si>
  <si>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</si>
  <si>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</si>
  <si>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</si>
  <si>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</si>
  <si>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</si>
  <si>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</si>
  <si>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</si>
  <si>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</si>
  <si>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</si>
  <si>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</si>
  <si>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</si>
  <si>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</si>
  <si>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CSUR</t>
  </si>
  <si>
    <t>SERVICIOS IMPLICADOS</t>
  </si>
  <si>
    <t>Fecha de designación</t>
  </si>
  <si>
    <t>Nº EPISODIOS 2024</t>
  </si>
  <si>
    <t>Descompresión orbitaria en oftalmopatía tiroidea</t>
  </si>
  <si>
    <t>Oftalmología, Otorrinolaringología, Endocrinología y Nutrición, Cirugía Maxilofacial, Oncología Médica, Oncología Radioterápica, Cirugía Plástica, Anestesiología, UCI, Neurología, Hematología, Radiodiagnóstico, Anatomía Patológica, Enfermería</t>
  </si>
  <si>
    <t>21 de diciembre de 2012</t>
  </si>
  <si>
    <t>Tumores Orbitarios</t>
  </si>
  <si>
    <t>26 de diciembre de 2008</t>
  </si>
  <si>
    <t>Cirugía de los trastornos del movimiento</t>
  </si>
  <si>
    <t>Servicio de Neurocirugía, Neurofisiología, Anestesiología, Neurología, Radiodiagnóstico, UCI, Psiquiatría, Psicología, Enfermería</t>
  </si>
  <si>
    <t>Ataxias y Paraplejias Hereditarias</t>
  </si>
  <si>
    <t>Neurología, Neurofisiología, Neumología, Gastroenterología, Bioquímica, Rehabilitación, Genética, Radiodiagnóstico, Traumatología, Pediatría, Psiquiatría, Microbiología, Oftalmología, Cardiología, Medicina Nuclear, Inmunología, Medicina Interna, Trabajo Social</t>
  </si>
  <si>
    <t>1 de septiembre de 2015</t>
  </si>
  <si>
    <t>Esclerosis Múltiple</t>
  </si>
  <si>
    <t>Neurología con la colaboración de los Servicios de Inmunología, Psiquiatría, Rehabilitación y Radiodiagnóstico</t>
  </si>
  <si>
    <t>Trasplante Renal Cruzado</t>
  </si>
  <si>
    <t>Urología, Nefrología, Anatomía Patológica, Anestesiología, Coordinación de Trasplantes, Radiodiagnóstico, Inmunología, Medicina Nuclear, Microbiología, Psiquiatría, Hematología, Bioquímica, Farmacología Clínica, Enfermería específica de Quirófano y específica de Hospital de Día de Agudos</t>
  </si>
  <si>
    <t>Enfermedades Tropicales Importadas</t>
  </si>
  <si>
    <t>Enfermedades Infecciosas, Microbiología, Pediatría, Cardiología, Oftalmología, Urología, Anestesiología, Gastroenterología, Neumología, Psiquiatría, Bioquímica, Medicina Preventiva, Hematología, UCI, Medicina Interna, Neurología, Cirugía General, Neurocirugía, Urología, Nefrología, Dermatología, Oftalmología, Radiodiagnóstico, Farmacia y Enfermería Oftalmología</t>
  </si>
  <si>
    <t>9 de enero de 2015</t>
  </si>
  <si>
    <t>Atención a la patología vascular raquimedular</t>
  </si>
  <si>
    <t>Neurocirugía, Neurología, Neurofisiología, Radiología Intervencionista, Oncología Radioterápica, Radiofísica, Anestesiología, Radiodiagnóstico, UCI, Rehabilitación y Enfermería</t>
  </si>
  <si>
    <t>15 de enero de 2014</t>
  </si>
  <si>
    <t>Enfermedades Metabólicas Congénitas</t>
  </si>
  <si>
    <t>Pediatría, Endocrinología y Nutrición, Hematología, Gastroenterología, Bioquímica, UCI, Traumatología, UCI Pediátricos, Anestesiología, Neurología, Psiquiatría, Rehabilitación, Cardiología, Cirugía General, Cirugía Pediátrica, Genética, Nefrología, Oftalmología, Otorrinolaringología, Farmacología, Trabajo Social, Enfermería</t>
  </si>
  <si>
    <t>Enfermedades raras que cursan con Trastornos del movimiento</t>
  </si>
  <si>
    <t>Neurología, Pediatría, Genética, Neurofisiología, Neurocirugía, Rehabilitación, Endocrinología y Nutrición, Traumatología, Anatomía Patológica, Bioquímica, Radiodiagnóstico, Anestesiología, Unidad del Dolor, Medicina Nuclear, Oftalmología, ORL, Psiquiatría, Neumología, Psicología, Genética, Rehabilitación y Fisioterapia, Trabajo Social, Enfermería</t>
  </si>
  <si>
    <t>23 de enero de 2015</t>
  </si>
  <si>
    <t>Tumores germinales de riesgo alto e intermedio y resistentes a quimioterapia de primera línea en adultos</t>
  </si>
  <si>
    <t>Oncología Médica, Oncología Radioterápica, Urología, Hematología y Hemoterapia, Anatomía Patológica, Enfermería.</t>
  </si>
  <si>
    <t>25 de julio de 2017</t>
  </si>
  <si>
    <t>Tumores renales con afectación vascular</t>
  </si>
  <si>
    <t>Urología, Nefrología, Oncología Médica, Cirugía General y Digestivo, Cirugía Cardiaca, Cirugía Vascular, Radiodiagnóstico, Anatomía Patológica, Anestesiología y Reanimación, Enfermería.</t>
  </si>
  <si>
    <t>Patología hipotálamo hipofisario</t>
  </si>
  <si>
    <t>UVI, Oftalmología, Otorrinolaringología..</t>
  </si>
  <si>
    <t>26 de febrero de 2024</t>
  </si>
  <si>
    <t>Patología vascular hepática</t>
  </si>
  <si>
    <t>Digestivo, Endoscopias, Cirugía General, Anestesia, UIV, Endocrinología, Radiología, Anatomia Patológica</t>
  </si>
  <si>
    <t>23 de septiembre de 2024</t>
  </si>
  <si>
    <t>CATEGORÍA PROFESIONAL</t>
  </si>
  <si>
    <t>Director Gerente</t>
  </si>
  <si>
    <t>Director Médico</t>
  </si>
  <si>
    <t>Subdirector Médico</t>
  </si>
  <si>
    <t>Director de Gestión</t>
  </si>
  <si>
    <t>Subdirector de Gestión</t>
  </si>
  <si>
    <t>Director de Enfermería</t>
  </si>
  <si>
    <t>Subdirector de Enfermería</t>
  </si>
  <si>
    <t>ÁREA MÉDICA</t>
  </si>
  <si>
    <t>Facultativos Especialistas</t>
  </si>
  <si>
    <t>ÁREA ENFERMERÍA</t>
  </si>
  <si>
    <t>Enfermeras/os</t>
  </si>
  <si>
    <t>Matronas</t>
  </si>
  <si>
    <t>Fisioterapeutas/Logopedas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</si>
  <si>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</si>
  <si>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</si>
  <si>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</si>
  <si>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</si>
  <si>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NO SANITARIO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</si>
  <si>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</si>
  <si>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</si>
  <si>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</si>
  <si>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</si>
  <si>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</t>
  </si>
  <si>
    <t>Pinche de Cocina</t>
  </si>
  <si>
    <t>Resto de Personal de Gestión</t>
  </si>
  <si>
    <t>DOCENCIA</t>
  </si>
  <si>
    <t>Residentes Medicina (MIR)</t>
  </si>
  <si>
    <t>Residentes Otras Titulaciones (FIR, BIR, QIR, PIR, …)</t>
  </si>
  <si>
    <t>Residentes Enfermería (EIR)</t>
  </si>
  <si>
    <t>A  31 de diciembre de 2023 y 2024 respectivamente.</t>
  </si>
  <si>
    <t>CAMAS</t>
  </si>
  <si>
    <r>
      <t>Camas Instaladas</t>
    </r>
    <r>
      <rPr>
        <vertAlign val="superscript"/>
        <sz val="9"/>
        <color rgb="FF31849B"/>
        <rFont val="Montserrat Medium"/>
      </rPr>
      <t>1</t>
    </r>
  </si>
  <si>
    <r>
      <t>Camas funcionantes</t>
    </r>
    <r>
      <rPr>
        <vertAlign val="superscript"/>
        <sz val="9"/>
        <color rgb="FF31849B"/>
        <rFont val="Montserrat Medium"/>
      </rPr>
      <t>2</t>
    </r>
  </si>
  <si>
    <t>QUIRÓFANOS</t>
  </si>
  <si>
    <t>Quirófanos Instalados</t>
  </si>
  <si>
    <t>OTRAS INSTALACIONES</t>
  </si>
  <si>
    <t>Consultas en el hospital</t>
  </si>
  <si>
    <t>Consultas en Centros de especialidades</t>
  </si>
  <si>
    <t>PUESTOS HOSPITAL DE DÍA</t>
  </si>
  <si>
    <t>Oncológico</t>
  </si>
  <si>
    <t>Psiquiátrico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</si>
  <si>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</si>
  <si>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</si>
  <si>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</si>
  <si>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</si>
  <si>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</si>
  <si>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</si>
  <si>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</si>
  <si>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</si>
  <si>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</si>
  <si>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</si>
  <si>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</si>
  <si>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</si>
  <si>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</si>
  <si>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t>ALTA TECNOLOGÍA</t>
  </si>
  <si>
    <t>Tomografía por emisión de positrones</t>
  </si>
  <si>
    <t>Acelerador lineal</t>
  </si>
  <si>
    <t>Planificador</t>
  </si>
  <si>
    <t>Simulador</t>
  </si>
  <si>
    <t>Gammacámara</t>
  </si>
  <si>
    <t>Litotriptor</t>
  </si>
  <si>
    <t>Angiógrafo digital</t>
  </si>
  <si>
    <t>Sala de hemodinámica</t>
  </si>
  <si>
    <t>Radiología Intervencionista</t>
  </si>
  <si>
    <t>OTROS EQUIPOS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</si>
  <si>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</si>
  <si>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</si>
  <si>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</si>
  <si>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</si>
  <si>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</si>
  <si>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</si>
  <si>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</si>
  <si>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</si>
  <si>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</si>
  <si>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</si>
  <si>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</si>
  <si>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</si>
  <si>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Equipos Potenciales Evocados</t>
  </si>
  <si>
    <t>Densitómetros</t>
  </si>
  <si>
    <t>Ortopantomógrafos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</si>
</sst>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10"/>
      <color rgb="FF7F7F7F"/>
      <name val="Montserrat Medium"/>
    </font>
    <font>
      <sz val="10"/>
      <color rgb="FF31849B"/>
      <name val="Montserrat Medium"/>
    </font>
    <font>
      <i/>
      <sz val="8"/>
      <color rgb="FF7F7F7F"/>
      <name val="Montserrat Medium"/>
    </font>
    <font>
      <sz val="10"/>
      <color theme="1"/>
      <name val="Montserrat Medium"/>
    </font>
    <font>
      <sz val="9"/>
      <color rgb="FF7F7F7F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sz val="9"/>
      <color rgb="FF31849B"/>
      <name val="Montserrat Medium"/>
    </font>
    <font>
      <sz val="9"/>
      <color rgb="FF595959"/>
      <name val="Montserrat SemiBold"/>
    </font>
    <font>
      <sz val="9"/>
      <color rgb="FF7F7F7F"/>
      <name val="Montserrat SemiBold"/>
    </font>
    <font>
      <sz val="12"/>
      <color rgb="FF48ACC6"/>
      <name val="Montserrat SemiBold"/>
    </font>
    <font>
      <sz val="9"/>
      <color rgb="FF595959"/>
      <name val="Montserrat ExtraBold"/>
    </font>
    <font>
      <sz val="10"/>
      <color rgb="FF595959"/>
      <name val="Montserrat SemiBold"/>
    </font>
    <font>
      <sz val="8"/>
      <color rgb="FF595959"/>
      <name val="Montserrat SemiBold"/>
    </font>
    <font>
      <sz val="8"/>
      <color rgb="FF31849B"/>
      <name val="Montserrat Medium"/>
    </font>
    <font>
      <sz val="8"/>
      <color rgb="FF7F7F7F"/>
      <name val="Montserrat SemiBold"/>
    </font>
    <font>
      <sz val="9"/>
      <color rgb="FF404040"/>
      <name val="Montserrat SemiBold"/>
    </font>
    <font>
      <b/>
      <sz val="9"/>
      <color rgb="FF31849B"/>
      <name val="Montserrat Medium"/>
    </font>
    <font>
      <b/>
      <sz val="9"/>
      <color rgb="FF404040"/>
      <name val="Montserrat SemiBold"/>
    </font>
    <font>
      <b/>
      <sz val="9"/>
      <color rgb="FF31849B"/>
      <name val="Montserrat SemiBold"/>
    </font>
    <font>
      <b/>
      <sz val="9"/>
      <color rgb="FF7F7F7F"/>
      <name val="Montserrat SemiBold"/>
    </font>
    <font>
      <vertAlign val="superscript"/>
      <sz val="9"/>
      <color rgb="FF31849B"/>
      <name val="Montserrat Medium"/>
    </font>
    <font>
      <b/>
      <sz val="8"/>
      <color rgb="FF7F7F7F"/>
      <name val="Montserrat SemiBold"/>
    </font>
  </fonts>
  <fills count="8">
    <fill>
      <patternFill patternType="none"/>
    </fill>
    <fill>
      <patternFill patternType="gray125"/>
    </fill>
    <fill>
      <patternFill patternType="solid">
        <fgColor rgb="FFEBF6F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3FBFF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/>
      <right/>
      <top style="medium">
        <color rgb="FFB6DDE8"/>
      </top>
      <bottom style="medium">
        <color rgb="FFB6DDE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justify" vertical="center"/>
    </xf>
    <xf numFmtId="0" fontId="11" fillId="0" borderId="1" xfId="0" applyFont="1" applyBorder="1" applyAlignment="1">
      <alignment horizontal="justify" vertical="center" wrapText="1"/>
    </xf>
    <xf numFmtId="3" fontId="10" fillId="2" borderId="1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justify" vertical="center" wrapText="1"/>
    </xf>
    <xf numFmtId="0" fontId="10" fillId="2" borderId="2" xfId="0" applyFont="1" applyFill="1" applyBorder="1" applyAlignment="1">
      <alignment horizontal="right" vertical="center" wrapText="1"/>
    </xf>
    <xf numFmtId="3" fontId="10" fillId="2" borderId="2" xfId="0" applyNumberFormat="1" applyFont="1" applyFill="1" applyBorder="1" applyAlignment="1">
      <alignment horizontal="right" vertical="center" wrapText="1"/>
    </xf>
    <xf numFmtId="10" fontId="10" fillId="2" borderId="2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justify" vertical="center"/>
    </xf>
    <xf numFmtId="0" fontId="11" fillId="0" borderId="3" xfId="0" applyFont="1" applyBorder="1" applyAlignment="1">
      <alignment horizontal="justify" vertical="center" wrapText="1"/>
    </xf>
    <xf numFmtId="3" fontId="10" fillId="2" borderId="3" xfId="0" applyNumberFormat="1" applyFont="1" applyFill="1" applyBorder="1" applyAlignment="1">
      <alignment horizontal="right" vertical="center" wrapText="1"/>
    </xf>
    <xf numFmtId="0" fontId="11" fillId="3" borderId="3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3" fontId="10" fillId="2" borderId="0" xfId="0" applyNumberFormat="1" applyFont="1" applyFill="1" applyAlignment="1">
      <alignment horizontal="right" vertical="center" wrapText="1"/>
    </xf>
    <xf numFmtId="0" fontId="14" fillId="0" borderId="1" xfId="0" applyFont="1" applyBorder="1" applyAlignment="1">
      <alignment horizontal="justify" vertical="center" wrapText="1"/>
    </xf>
    <xf numFmtId="3" fontId="14" fillId="2" borderId="1" xfId="0" applyNumberFormat="1" applyFont="1" applyFill="1" applyBorder="1" applyAlignment="1">
      <alignment horizontal="right" vertical="center" wrapText="1"/>
    </xf>
    <xf numFmtId="0" fontId="14" fillId="0" borderId="2" xfId="0" applyFont="1" applyBorder="1" applyAlignment="1">
      <alignment horizontal="justify" vertical="center" wrapText="1"/>
    </xf>
    <xf numFmtId="3" fontId="14" fillId="2" borderId="2" xfId="0" applyNumberFormat="1" applyFont="1" applyFill="1" applyBorder="1" applyAlignment="1">
      <alignment horizontal="right" vertical="center" wrapText="1"/>
    </xf>
    <xf numFmtId="0" fontId="14" fillId="2" borderId="2" xfId="0" applyFont="1" applyFill="1" applyBorder="1" applyAlignment="1">
      <alignment horizontal="right" vertical="center" wrapText="1"/>
    </xf>
    <xf numFmtId="0" fontId="15" fillId="4" borderId="2" xfId="0" applyFont="1" applyFill="1" applyBorder="1" applyAlignment="1">
      <alignment horizontal="justify" vertical="center" wrapText="1"/>
    </xf>
    <xf numFmtId="3" fontId="16" fillId="4" borderId="2" xfId="0" applyNumberFormat="1" applyFont="1" applyFill="1" applyBorder="1" applyAlignment="1">
      <alignment horizontal="right" vertical="center" wrapText="1"/>
    </xf>
    <xf numFmtId="0" fontId="17" fillId="0" borderId="3" xfId="0" applyFont="1" applyBorder="1" applyAlignment="1">
      <alignment horizontal="left" vertical="center" wrapText="1"/>
    </xf>
    <xf numFmtId="3" fontId="14" fillId="2" borderId="3" xfId="0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horizontal="left" vertical="center" wrapText="1"/>
    </xf>
    <xf numFmtId="3" fontId="14" fillId="2" borderId="0" xfId="0" applyNumberFormat="1" applyFont="1" applyFill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0" fontId="18" fillId="5" borderId="3" xfId="0" applyFont="1" applyFill="1" applyBorder="1" applyAlignment="1">
      <alignment horizontal="justify" vertical="center" wrapText="1"/>
    </xf>
    <xf numFmtId="0" fontId="19" fillId="5" borderId="3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justify" vertical="center" wrapText="1"/>
    </xf>
    <xf numFmtId="3" fontId="14" fillId="2" borderId="3" xfId="0" applyNumberFormat="1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justify" vertical="center" wrapText="1"/>
    </xf>
    <xf numFmtId="3" fontId="14" fillId="2" borderId="0" xfId="0" applyNumberFormat="1" applyFont="1" applyFill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right" vertical="center" wrapText="1"/>
    </xf>
    <xf numFmtId="0" fontId="19" fillId="4" borderId="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right" vertical="center" wrapText="1"/>
    </xf>
    <xf numFmtId="0" fontId="13" fillId="0" borderId="0" xfId="0" applyFont="1" applyAlignment="1">
      <alignment horizontal="justify" vertical="center"/>
    </xf>
    <xf numFmtId="0" fontId="9" fillId="2" borderId="3" xfId="0" applyFont="1" applyFill="1" applyBorder="1" applyAlignment="1">
      <alignment horizontal="justify" vertical="center" wrapText="1"/>
    </xf>
    <xf numFmtId="0" fontId="17" fillId="3" borderId="3" xfId="0" applyFont="1" applyFill="1" applyBorder="1" applyAlignment="1">
      <alignment horizontal="justify" vertical="center" wrapText="1"/>
    </xf>
    <xf numFmtId="0" fontId="17" fillId="0" borderId="0" xfId="0" applyFont="1" applyAlignment="1">
      <alignment horizontal="justify" vertical="center" wrapText="1"/>
    </xf>
    <xf numFmtId="0" fontId="17" fillId="0" borderId="4" xfId="0" applyFont="1" applyBorder="1" applyAlignment="1">
      <alignment horizontal="justify" vertical="center" wrapText="1"/>
    </xf>
    <xf numFmtId="0" fontId="17" fillId="0" borderId="1" xfId="0" applyFont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9" fillId="2" borderId="0" xfId="0" applyFont="1" applyFill="1" applyAlignment="1">
      <alignment horizontal="left" vertical="center" wrapText="1"/>
    </xf>
    <xf numFmtId="0" fontId="21" fillId="5" borderId="3" xfId="0" applyFont="1" applyFill="1" applyBorder="1" applyAlignment="1">
      <alignment horizontal="justify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>
      <alignment horizontal="center" vertical="center" wrapText="1"/>
    </xf>
    <xf numFmtId="3" fontId="9" fillId="3" borderId="3" xfId="0" applyNumberFormat="1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3" fontId="9" fillId="6" borderId="3" xfId="0" applyNumberFormat="1" applyFont="1" applyFill="1" applyBorder="1" applyAlignment="1">
      <alignment horizontal="center" vertical="center" wrapText="1"/>
    </xf>
    <xf numFmtId="3" fontId="25" fillId="4" borderId="0" xfId="0" applyNumberFormat="1" applyFont="1" applyFill="1" applyAlignment="1">
      <alignment horizontal="center" vertical="center" wrapText="1"/>
    </xf>
    <xf numFmtId="0" fontId="21" fillId="5" borderId="3" xfId="0" applyFont="1" applyFill="1" applyBorder="1" applyAlignment="1">
      <alignment horizontal="justify" vertical="center" wrapText="1"/>
    </xf>
    <xf numFmtId="0" fontId="22" fillId="5" borderId="3" xfId="0" applyFont="1" applyFill="1" applyBorder="1" applyAlignment="1">
      <alignment horizontal="left" vertical="center" wrapText="1"/>
    </xf>
    <xf numFmtId="0" fontId="23" fillId="2" borderId="5" xfId="0" applyFont="1" applyFill="1" applyBorder="1" applyAlignment="1">
      <alignment horizontal="center" vertical="center" wrapText="1"/>
    </xf>
    <xf numFmtId="17" fontId="23" fillId="2" borderId="5" xfId="0" applyNumberFormat="1" applyFont="1" applyFill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 wrapText="1"/>
    </xf>
    <xf numFmtId="3" fontId="9" fillId="3" borderId="5" xfId="0" applyNumberFormat="1" applyFont="1" applyFill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3" fontId="9" fillId="6" borderId="5" xfId="0" applyNumberFormat="1" applyFont="1" applyFill="1" applyBorder="1" applyAlignment="1">
      <alignment horizontal="center" vertical="center" wrapText="1"/>
    </xf>
    <xf numFmtId="0" fontId="25" fillId="4" borderId="4" xfId="0" applyFont="1" applyFill="1" applyBorder="1" applyAlignment="1">
      <alignment horizontal="center" vertical="center" wrapText="1"/>
    </xf>
    <xf numFmtId="3" fontId="25" fillId="4" borderId="4" xfId="0" applyNumberFormat="1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/>
    </xf>
    <xf numFmtId="0" fontId="0" fillId="0" borderId="6" xfId="0" applyBorder="1"/>
    <xf numFmtId="49" fontId="7" fillId="7" borderId="6" xfId="0" applyNumberFormat="1" applyFont="1" applyFill="1" applyBorder="1" applyAlignment="1">
      <alignment horizontal="center"/>
    </xf>
    <xf numFmtId="49" fontId="0" fillId="0" borderId="6" xfId="0" applyNumberFormat="1" applyBorder="1"/>
    <xf numFmtId="3" fontId="0" fillId="0" borderId="6" xfId="0" applyNumberFormat="1" applyFont="1" applyBorder="1"/>
    <xf numFmtId="10" fontId="0" fillId="0" borderId="6" xfId="0" applyNumberFormat="1" applyBorder="1"/>
    <xf numFmtId="49" fontId="7" fillId="0" borderId="6" xfId="0" applyNumberFormat="1" applyFont="1" applyFill="1" applyBorder="1"/>
    <xf numFmtId="3" fontId="7" fillId="0" borderId="6" xfId="0" applyNumberFormat="1" applyFont="1" applyBorder="1"/>
    <xf numFmtId="10" fontId="7" fillId="0" borderId="6" xfId="0" applyNumberFormat="1" applyFont="1" applyBorder="1"/>
    <xf numFmtId="0" fontId="22" fillId="5" borderId="1" xfId="0" applyFont="1" applyFill="1" applyBorder="1" applyAlignment="1">
      <alignment horizontal="left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justify" vertical="center" wrapText="1"/>
    </xf>
    <xf numFmtId="0" fontId="26" fillId="5" borderId="1" xfId="0" applyFont="1" applyFill="1" applyBorder="1" applyAlignment="1">
      <alignment horizontal="right" vertical="center" wrapText="1"/>
    </xf>
    <xf numFmtId="0" fontId="14" fillId="0" borderId="2" xfId="0" applyFont="1" applyBorder="1" applyAlignment="1">
      <alignment horizontal="right" vertical="center" wrapText="1"/>
    </xf>
    <xf numFmtId="3" fontId="14" fillId="0" borderId="2" xfId="0" applyNumberFormat="1" applyFont="1" applyBorder="1" applyAlignment="1">
      <alignment horizontal="right" vertical="center" wrapText="1"/>
    </xf>
    <xf numFmtId="0" fontId="27" fillId="0" borderId="2" xfId="0" applyFont="1" applyBorder="1" applyAlignment="1">
      <alignment horizontal="justify" vertical="center" wrapText="1"/>
    </xf>
    <xf numFmtId="0" fontId="29" fillId="4" borderId="2" xfId="0" applyFont="1" applyFill="1" applyBorder="1" applyAlignment="1">
      <alignment horizontal="justify" vertical="center" wrapText="1"/>
    </xf>
    <xf numFmtId="3" fontId="30" fillId="4" borderId="2" xfId="0" applyNumberFormat="1" applyFont="1" applyFill="1" applyBorder="1" applyAlignment="1">
      <alignment horizontal="right" vertical="center" wrapText="1"/>
    </xf>
    <xf numFmtId="0" fontId="26" fillId="5" borderId="1" xfId="0" applyFont="1" applyFill="1" applyBorder="1" applyAlignment="1">
      <alignment horizontal="left" vertical="center" wrapText="1"/>
    </xf>
    <xf numFmtId="0" fontId="28" fillId="5" borderId="1" xfId="0" applyFont="1" applyFill="1" applyBorder="1" applyAlignment="1">
      <alignment horizontal="left" vertical="center" wrapText="1"/>
    </xf>
    <xf numFmtId="0" fontId="22" fillId="5" borderId="1" xfId="0" applyFont="1" applyFill="1" applyBorder="1" applyAlignment="1">
      <alignment horizontal="justify" vertical="center" wrapText="1"/>
    </xf>
    <xf numFmtId="0" fontId="9" fillId="0" borderId="2" xfId="0" applyFont="1" applyBorder="1" applyAlignment="1">
      <alignment horizontal="center" vertical="center" wrapText="1"/>
    </xf>
    <xf numFmtId="0" fontId="18" fillId="5" borderId="2" xfId="0" applyFont="1" applyFill="1" applyBorder="1" applyAlignment="1">
      <alignment horizontal="justify" vertical="center" wrapText="1"/>
    </xf>
    <xf numFmtId="0" fontId="32" fillId="5" borderId="2" xfId="0" applyFont="1" applyFill="1" applyBorder="1" applyAlignment="1">
      <alignment horizontal="center" vertical="center" wrapText="1"/>
    </xf>
    <xf numFmtId="0" fontId="32" fillId="5" borderId="2" xfId="0" applyFont="1" applyFill="1" applyBorder="1" applyAlignment="1">
      <alignment horizontal="right" vertical="center" wrapText="1"/>
    </xf>
    <xf numFmtId="0" fontId="22" fillId="5" borderId="1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Pirámide de Población-HU Ramón y Cajal</a:t>
            </a:r>
          </a:p>
        </c:rich>
      </c:tx>
      <c:layout>
        <c:manualLayout>
          <c:xMode val="edge"/>
          <c:yMode val="edge"/>
          <c:x val="1.4374453193350834E-3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'[1]HU RAMÓN Y CAJAL'!$B$4</c:f>
              <c:strCache>
                <c:ptCount val="1"/>
                <c:pt idx="0">
                  <c:v>Hombres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'[1]HU RAMÓN Y CAJAL'!$A$5:$A$24</c:f>
              <c:strCache>
                <c:ptCount val="20"/>
                <c:pt idx="0">
                  <c:v>00-04 años</c:v>
                </c:pt>
                <c:pt idx="1">
                  <c:v>05-09 años</c:v>
                </c:pt>
                <c:pt idx="2">
                  <c:v>10-14 años</c:v>
                </c:pt>
                <c:pt idx="3">
                  <c:v>15-19 años</c:v>
                </c:pt>
                <c:pt idx="4">
                  <c:v>20-24 años</c:v>
                </c:pt>
                <c:pt idx="5">
                  <c:v>25-29 años</c:v>
                </c:pt>
                <c:pt idx="6">
                  <c:v>30-34 años</c:v>
                </c:pt>
                <c:pt idx="7">
                  <c:v>35-39 años</c:v>
                </c:pt>
                <c:pt idx="8">
                  <c:v>40-44 años</c:v>
                </c:pt>
                <c:pt idx="9">
                  <c:v>45-49 años</c:v>
                </c:pt>
                <c:pt idx="10">
                  <c:v>50-54 años</c:v>
                </c:pt>
                <c:pt idx="11">
                  <c:v>55-59 años</c:v>
                </c:pt>
                <c:pt idx="12">
                  <c:v>60-64 años</c:v>
                </c:pt>
                <c:pt idx="13">
                  <c:v>65-69 años</c:v>
                </c:pt>
                <c:pt idx="14">
                  <c:v>70-74 años</c:v>
                </c:pt>
                <c:pt idx="15">
                  <c:v>75-79 años</c:v>
                </c:pt>
                <c:pt idx="16">
                  <c:v>80-84 años</c:v>
                </c:pt>
                <c:pt idx="17">
                  <c:v>85-89 años</c:v>
                </c:pt>
                <c:pt idx="18">
                  <c:v>90-94 años</c:v>
                </c:pt>
                <c:pt idx="19">
                  <c:v>95 y más años</c:v>
                </c:pt>
              </c:strCache>
            </c:strRef>
          </c:cat>
          <c:val>
            <c:numRef>
              <c:f>'[1]HU RAMÓN Y CAJAL'!$D$5:$D$24</c:f>
              <c:numCache>
                <c:formatCode>General</c:formatCode>
                <c:ptCount val="20"/>
                <c:pt idx="0">
                  <c:v>-3.6094764163734784E-2</c:v>
                </c:pt>
                <c:pt idx="1">
                  <c:v>-4.6480505164696227E-2</c:v>
                </c:pt>
                <c:pt idx="2">
                  <c:v>-5.4323518121339544E-2</c:v>
                </c:pt>
                <c:pt idx="3">
                  <c:v>-5.7612864372576574E-2</c:v>
                </c:pt>
                <c:pt idx="4">
                  <c:v>-5.7690343620464379E-2</c:v>
                </c:pt>
                <c:pt idx="5">
                  <c:v>-5.9218797874251182E-2</c:v>
                </c:pt>
                <c:pt idx="6">
                  <c:v>-6.6272931216036793E-2</c:v>
                </c:pt>
                <c:pt idx="7">
                  <c:v>-6.6677936375450345E-2</c:v>
                </c:pt>
                <c:pt idx="8">
                  <c:v>-7.5038651579344029E-2</c:v>
                </c:pt>
                <c:pt idx="9">
                  <c:v>-8.6111140459311064E-2</c:v>
                </c:pt>
                <c:pt idx="10">
                  <c:v>-8.5758962059821017E-2</c:v>
                </c:pt>
                <c:pt idx="11">
                  <c:v>-7.8458303838392376E-2</c:v>
                </c:pt>
                <c:pt idx="12">
                  <c:v>-6.5621401176980218E-2</c:v>
                </c:pt>
                <c:pt idx="13">
                  <c:v>-4.8938710393136749E-2</c:v>
                </c:pt>
                <c:pt idx="14">
                  <c:v>-3.4675485213789894E-2</c:v>
                </c:pt>
                <c:pt idx="15">
                  <c:v>-3.1731273794053112E-2</c:v>
                </c:pt>
                <c:pt idx="16">
                  <c:v>-2.5328670491324087E-2</c:v>
                </c:pt>
                <c:pt idx="17">
                  <c:v>-1.4171658795479438E-2</c:v>
                </c:pt>
                <c:pt idx="18">
                  <c:v>-7.9416229085005306E-3</c:v>
                </c:pt>
                <c:pt idx="19">
                  <c:v>-1.8524583813176402E-3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0F-4F23-9DED-6EEB67D1B5B1}"/>
            </c:ext>
          </c:extLst>
        </c:ser>
        <c:ser>
          <c:idx val="1"/>
          <c:order val="1"/>
          <c:tx>
            <c:strRef>
              <c:f>'[1]HU RAMÓN Y CAJAL'!$C$4</c:f>
              <c:strCache>
                <c:ptCount val="1"/>
                <c:pt idx="0">
                  <c:v>Mujeres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'[1]HU RAMÓN Y CAJAL'!$A$5:$A$24</c:f>
              <c:strCache>
                <c:ptCount val="20"/>
                <c:pt idx="0">
                  <c:v>00-04 años</c:v>
                </c:pt>
                <c:pt idx="1">
                  <c:v>05-09 años</c:v>
                </c:pt>
                <c:pt idx="2">
                  <c:v>10-14 años</c:v>
                </c:pt>
                <c:pt idx="3">
                  <c:v>15-19 años</c:v>
                </c:pt>
                <c:pt idx="4">
                  <c:v>20-24 años</c:v>
                </c:pt>
                <c:pt idx="5">
                  <c:v>25-29 años</c:v>
                </c:pt>
                <c:pt idx="6">
                  <c:v>30-34 años</c:v>
                </c:pt>
                <c:pt idx="7">
                  <c:v>35-39 años</c:v>
                </c:pt>
                <c:pt idx="8">
                  <c:v>40-44 años</c:v>
                </c:pt>
                <c:pt idx="9">
                  <c:v>45-49 años</c:v>
                </c:pt>
                <c:pt idx="10">
                  <c:v>50-54 años</c:v>
                </c:pt>
                <c:pt idx="11">
                  <c:v>55-59 años</c:v>
                </c:pt>
                <c:pt idx="12">
                  <c:v>60-64 años</c:v>
                </c:pt>
                <c:pt idx="13">
                  <c:v>65-69 años</c:v>
                </c:pt>
                <c:pt idx="14">
                  <c:v>70-74 años</c:v>
                </c:pt>
                <c:pt idx="15">
                  <c:v>75-79 años</c:v>
                </c:pt>
                <c:pt idx="16">
                  <c:v>80-84 años</c:v>
                </c:pt>
                <c:pt idx="17">
                  <c:v>85-89 años</c:v>
                </c:pt>
                <c:pt idx="18">
                  <c:v>90-94 años</c:v>
                </c:pt>
                <c:pt idx="19">
                  <c:v>95 y más años</c:v>
                </c:pt>
              </c:strCache>
            </c:strRef>
          </c:cat>
          <c:val>
            <c:numRef>
              <c:f>'[1]HU RAMÓN Y CAJAL'!$E$5:$E$24</c:f>
              <c:numCache>
                <c:formatCode>General</c:formatCode>
                <c:ptCount val="20"/>
                <c:pt idx="0">
                  <c:v>3.0675467532837203E-2</c:v>
                </c:pt>
                <c:pt idx="1">
                  <c:v>3.9053580069643656E-2</c:v>
                </c:pt>
                <c:pt idx="2">
                  <c:v>4.632156897473283E-2</c:v>
                </c:pt>
                <c:pt idx="3">
                  <c:v>4.969938105072727E-2</c:v>
                </c:pt>
                <c:pt idx="4">
                  <c:v>5.0872759590234705E-2</c:v>
                </c:pt>
                <c:pt idx="5">
                  <c:v>5.5863571814878187E-2</c:v>
                </c:pt>
                <c:pt idx="6">
                  <c:v>6.3966525502797453E-2</c:v>
                </c:pt>
                <c:pt idx="7">
                  <c:v>6.5848359009554658E-2</c:v>
                </c:pt>
                <c:pt idx="8">
                  <c:v>7.2531240017584861E-2</c:v>
                </c:pt>
                <c:pt idx="9">
                  <c:v>8.2825976260433101E-2</c:v>
                </c:pt>
                <c:pt idx="10">
                  <c:v>8.4628741132452612E-2</c:v>
                </c:pt>
                <c:pt idx="11">
                  <c:v>7.6886340418937257E-2</c:v>
                </c:pt>
                <c:pt idx="12">
                  <c:v>6.7866190568060702E-2</c:v>
                </c:pt>
                <c:pt idx="13">
                  <c:v>5.1881675369487727E-2</c:v>
                </c:pt>
                <c:pt idx="14">
                  <c:v>4.2013909754223054E-2</c:v>
                </c:pt>
                <c:pt idx="15">
                  <c:v>4.0935413576400861E-2</c:v>
                </c:pt>
                <c:pt idx="16">
                  <c:v>3.334482464158188E-2</c:v>
                </c:pt>
                <c:pt idx="17">
                  <c:v>2.380282180143652E-2</c:v>
                </c:pt>
                <c:pt idx="18">
                  <c:v>1.5620799478779561E-2</c:v>
                </c:pt>
                <c:pt idx="19">
                  <c:v>5.3608534352159046E-3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0F-4F23-9DED-6EEB67D1B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75885640"/>
        <c:axId val="329475328"/>
      </c:barChart>
      <c:catAx>
        <c:axId val="4758856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29475328"/>
        <c:crosses val="autoZero"/>
        <c:auto val="1"/>
        <c:lblAlgn val="ctr"/>
        <c:lblOffset val="200"/>
        <c:noMultiLvlLbl val="0"/>
      </c:catAx>
      <c:valAx>
        <c:axId val="329475328"/>
        <c:scaling>
          <c:orientation val="minMax"/>
          <c:min val="-0.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5885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0547244094488188"/>
          <c:y val="0.89409667541557303"/>
          <c:w val="0.27794400699912508"/>
          <c:h val="7.8125546806649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653459</xdr:colOff>
      <xdr:row>5</xdr:row>
      <xdr:rowOff>33227</xdr:rowOff>
    </xdr:from>
    <xdr:to>
      <xdr:col>12</xdr:col>
      <xdr:colOff>640169</xdr:colOff>
      <xdr:row>24</xdr:row>
      <xdr:rowOff>73726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24400497G\Documents\OneDrive%20-%20Madrid%20Digital\Memorias\hospitales\Modelo%20para%202024\Fuentes%202024%20EPB\Tablas%20Maestras\Poblaci&#243;n\Pir&#225;mides%20poblaci&#243;n%20Memorias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dos"/>
      <sheetName val="HG VILLALBA"/>
      <sheetName val="HU REY JUAN CARLOS"/>
      <sheetName val="HU TORREJÓN"/>
      <sheetName val="HU PTA HIERRO"/>
      <sheetName val="HU TAJO"/>
      <sheetName val="HU INFANTA CRISTINA"/>
      <sheetName val="HU SURESTE"/>
      <sheetName val="HU INFANTA LEONOR"/>
      <sheetName val="HU HENARES"/>
      <sheetName val="HU INFANTA SOFÍA"/>
      <sheetName val="HU INFANTA ELENA"/>
      <sheetName val="H GOMEZ ULLA"/>
      <sheetName val="H EL ESCORIAL"/>
      <sheetName val="HU RAMÓN Y CAJAL"/>
      <sheetName val="HU GETAFE"/>
      <sheetName val="HU 12 OCTUBRE"/>
      <sheetName val="HU P ASTURIAS"/>
      <sheetName val="HU F JIMÉNEZ DÍAZ"/>
      <sheetName val="HU FUENLABRADA"/>
      <sheetName val="HGU G MARAÑÓN"/>
      <sheetName val="HU DE LA PRINCESA"/>
      <sheetName val="HU CLÍNICO"/>
      <sheetName val="HU LA PAZ"/>
      <sheetName val="HU MÓSTOLES"/>
      <sheetName val="HU SEVERO OCHOA"/>
      <sheetName val="HU F ALCORC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4">
          <cell r="B4" t="str">
            <v>Hombres</v>
          </cell>
          <cell r="C4" t="str">
            <v>Mujeres</v>
          </cell>
        </row>
        <row r="5">
          <cell r="A5" t="str">
            <v>00-04 años</v>
          </cell>
          <cell r="D5">
            <v>-3.6094764163734784E-2</v>
          </cell>
          <cell r="E5">
            <v>3.0675467532837203E-2</v>
          </cell>
        </row>
        <row r="6">
          <cell r="A6" t="str">
            <v>05-09 años</v>
          </cell>
          <cell r="D6">
            <v>-4.6480505164696227E-2</v>
          </cell>
          <cell r="E6">
            <v>3.9053580069643656E-2</v>
          </cell>
        </row>
        <row r="7">
          <cell r="A7" t="str">
            <v>10-14 años</v>
          </cell>
          <cell r="D7">
            <v>-5.4323518121339544E-2</v>
          </cell>
          <cell r="E7">
            <v>4.632156897473283E-2</v>
          </cell>
        </row>
        <row r="8">
          <cell r="A8" t="str">
            <v>15-19 años</v>
          </cell>
          <cell r="D8">
            <v>-5.7612864372576574E-2</v>
          </cell>
          <cell r="E8">
            <v>4.969938105072727E-2</v>
          </cell>
        </row>
        <row r="9">
          <cell r="A9" t="str">
            <v>20-24 años</v>
          </cell>
          <cell r="D9">
            <v>-5.7690343620464379E-2</v>
          </cell>
          <cell r="E9">
            <v>5.0872759590234705E-2</v>
          </cell>
        </row>
        <row r="10">
          <cell r="A10" t="str">
            <v>25-29 años</v>
          </cell>
          <cell r="D10">
            <v>-5.9218797874251182E-2</v>
          </cell>
          <cell r="E10">
            <v>5.5863571814878187E-2</v>
          </cell>
        </row>
        <row r="11">
          <cell r="A11" t="str">
            <v>30-34 años</v>
          </cell>
          <cell r="D11">
            <v>-6.6272931216036793E-2</v>
          </cell>
          <cell r="E11">
            <v>6.3966525502797453E-2</v>
          </cell>
        </row>
        <row r="12">
          <cell r="A12" t="str">
            <v>35-39 años</v>
          </cell>
          <cell r="D12">
            <v>-6.6677936375450345E-2</v>
          </cell>
          <cell r="E12">
            <v>6.5848359009554658E-2</v>
          </cell>
        </row>
        <row r="13">
          <cell r="A13" t="str">
            <v>40-44 años</v>
          </cell>
          <cell r="D13">
            <v>-7.5038651579344029E-2</v>
          </cell>
          <cell r="E13">
            <v>7.2531240017584861E-2</v>
          </cell>
        </row>
        <row r="14">
          <cell r="A14" t="str">
            <v>45-49 años</v>
          </cell>
          <cell r="D14">
            <v>-8.6111140459311064E-2</v>
          </cell>
          <cell r="E14">
            <v>8.2825976260433101E-2</v>
          </cell>
        </row>
        <row r="15">
          <cell r="A15" t="str">
            <v>50-54 años</v>
          </cell>
          <cell r="D15">
            <v>-8.5758962059821017E-2</v>
          </cell>
          <cell r="E15">
            <v>8.4628741132452612E-2</v>
          </cell>
        </row>
        <row r="16">
          <cell r="A16" t="str">
            <v>55-59 años</v>
          </cell>
          <cell r="D16">
            <v>-7.8458303838392376E-2</v>
          </cell>
          <cell r="E16">
            <v>7.6886340418937257E-2</v>
          </cell>
        </row>
        <row r="17">
          <cell r="A17" t="str">
            <v>60-64 años</v>
          </cell>
          <cell r="D17">
            <v>-6.5621401176980218E-2</v>
          </cell>
          <cell r="E17">
            <v>6.7866190568060702E-2</v>
          </cell>
        </row>
        <row r="18">
          <cell r="A18" t="str">
            <v>65-69 años</v>
          </cell>
          <cell r="D18">
            <v>-4.8938710393136749E-2</v>
          </cell>
          <cell r="E18">
            <v>5.1881675369487727E-2</v>
          </cell>
        </row>
        <row r="19">
          <cell r="A19" t="str">
            <v>70-74 años</v>
          </cell>
          <cell r="D19">
            <v>-3.4675485213789894E-2</v>
          </cell>
          <cell r="E19">
            <v>4.2013909754223054E-2</v>
          </cell>
        </row>
        <row r="20">
          <cell r="A20" t="str">
            <v>75-79 años</v>
          </cell>
          <cell r="D20">
            <v>-3.1731273794053112E-2</v>
          </cell>
          <cell r="E20">
            <v>4.0935413576400861E-2</v>
          </cell>
        </row>
        <row r="21">
          <cell r="A21" t="str">
            <v>80-84 años</v>
          </cell>
          <cell r="D21">
            <v>-2.5328670491324087E-2</v>
          </cell>
          <cell r="E21">
            <v>3.334482464158188E-2</v>
          </cell>
        </row>
        <row r="22">
          <cell r="A22" t="str">
            <v>85-89 años</v>
          </cell>
          <cell r="D22">
            <v>-1.4171658795479438E-2</v>
          </cell>
          <cell r="E22">
            <v>2.380282180143652E-2</v>
          </cell>
        </row>
        <row r="23">
          <cell r="A23" t="str">
            <v>90-94 años</v>
          </cell>
          <cell r="D23">
            <v>-7.9416229085005306E-3</v>
          </cell>
          <cell r="E23">
            <v>1.5620799478779561E-2</v>
          </cell>
        </row>
        <row r="24">
          <cell r="A24" t="str">
            <v>95 y más años</v>
          </cell>
          <cell r="D24">
            <v>-1.8524583813176402E-3</v>
          </cell>
          <cell r="E24">
            <v>5.3608534352159046E-3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A14" sqref="A14:G14"/>
    </sheetView>
  </sheetViews>
  <sheetFormatPr baseColWidth="10" defaultColWidth="11.42578125" defaultRowHeight="15" x14ac:dyDescent="0.25"/>
  <cols>
    <col min="1" max="3" width="11.42578125" style="2"/>
    <col min="4" max="4" width="69.28515625" style="2" customWidth="1"/>
    <col min="5" max="259" width="11.42578125" style="2"/>
    <col min="260" max="260" width="69.28515625" style="2" customWidth="1"/>
    <col min="261" max="515" width="11.42578125" style="2"/>
    <col min="516" max="516" width="69.28515625" style="2" customWidth="1"/>
    <col min="517" max="771" width="11.42578125" style="2"/>
    <col min="772" max="772" width="69.28515625" style="2" customWidth="1"/>
    <col min="773" max="1027" width="11.42578125" style="2"/>
    <col min="1028" max="1028" width="69.28515625" style="2" customWidth="1"/>
    <col min="1029" max="1283" width="11.42578125" style="2"/>
    <col min="1284" max="1284" width="69.28515625" style="2" customWidth="1"/>
    <col min="1285" max="1539" width="11.42578125" style="2"/>
    <col min="1540" max="1540" width="69.28515625" style="2" customWidth="1"/>
    <col min="1541" max="1795" width="11.42578125" style="2"/>
    <col min="1796" max="1796" width="69.28515625" style="2" customWidth="1"/>
    <col min="1797" max="2051" width="11.42578125" style="2"/>
    <col min="2052" max="2052" width="69.28515625" style="2" customWidth="1"/>
    <col min="2053" max="2307" width="11.42578125" style="2"/>
    <col min="2308" max="2308" width="69.28515625" style="2" customWidth="1"/>
    <col min="2309" max="2563" width="11.42578125" style="2"/>
    <col min="2564" max="2564" width="69.28515625" style="2" customWidth="1"/>
    <col min="2565" max="2819" width="11.42578125" style="2"/>
    <col min="2820" max="2820" width="69.28515625" style="2" customWidth="1"/>
    <col min="2821" max="3075" width="11.42578125" style="2"/>
    <col min="3076" max="3076" width="69.28515625" style="2" customWidth="1"/>
    <col min="3077" max="3331" width="11.42578125" style="2"/>
    <col min="3332" max="3332" width="69.28515625" style="2" customWidth="1"/>
    <col min="3333" max="3587" width="11.42578125" style="2"/>
    <col min="3588" max="3588" width="69.28515625" style="2" customWidth="1"/>
    <col min="3589" max="3843" width="11.42578125" style="2"/>
    <col min="3844" max="3844" width="69.28515625" style="2" customWidth="1"/>
    <col min="3845" max="4099" width="11.42578125" style="2"/>
    <col min="4100" max="4100" width="69.28515625" style="2" customWidth="1"/>
    <col min="4101" max="4355" width="11.42578125" style="2"/>
    <col min="4356" max="4356" width="69.28515625" style="2" customWidth="1"/>
    <col min="4357" max="4611" width="11.42578125" style="2"/>
    <col min="4612" max="4612" width="69.28515625" style="2" customWidth="1"/>
    <col min="4613" max="4867" width="11.42578125" style="2"/>
    <col min="4868" max="4868" width="69.28515625" style="2" customWidth="1"/>
    <col min="4869" max="5123" width="11.42578125" style="2"/>
    <col min="5124" max="5124" width="69.28515625" style="2" customWidth="1"/>
    <col min="5125" max="5379" width="11.42578125" style="2"/>
    <col min="5380" max="5380" width="69.28515625" style="2" customWidth="1"/>
    <col min="5381" max="5635" width="11.42578125" style="2"/>
    <col min="5636" max="5636" width="69.28515625" style="2" customWidth="1"/>
    <col min="5637" max="5891" width="11.42578125" style="2"/>
    <col min="5892" max="5892" width="69.28515625" style="2" customWidth="1"/>
    <col min="5893" max="6147" width="11.42578125" style="2"/>
    <col min="6148" max="6148" width="69.28515625" style="2" customWidth="1"/>
    <col min="6149" max="6403" width="11.42578125" style="2"/>
    <col min="6404" max="6404" width="69.28515625" style="2" customWidth="1"/>
    <col min="6405" max="6659" width="11.42578125" style="2"/>
    <col min="6660" max="6660" width="69.28515625" style="2" customWidth="1"/>
    <col min="6661" max="6915" width="11.42578125" style="2"/>
    <col min="6916" max="6916" width="69.28515625" style="2" customWidth="1"/>
    <col min="6917" max="7171" width="11.42578125" style="2"/>
    <col min="7172" max="7172" width="69.28515625" style="2" customWidth="1"/>
    <col min="7173" max="7427" width="11.42578125" style="2"/>
    <col min="7428" max="7428" width="69.28515625" style="2" customWidth="1"/>
    <col min="7429" max="7683" width="11.42578125" style="2"/>
    <col min="7684" max="7684" width="69.28515625" style="2" customWidth="1"/>
    <col min="7685" max="7939" width="11.42578125" style="2"/>
    <col min="7940" max="7940" width="69.28515625" style="2" customWidth="1"/>
    <col min="7941" max="8195" width="11.42578125" style="2"/>
    <col min="8196" max="8196" width="69.28515625" style="2" customWidth="1"/>
    <col min="8197" max="8451" width="11.42578125" style="2"/>
    <col min="8452" max="8452" width="69.28515625" style="2" customWidth="1"/>
    <col min="8453" max="8707" width="11.42578125" style="2"/>
    <col min="8708" max="8708" width="69.28515625" style="2" customWidth="1"/>
    <col min="8709" max="8963" width="11.42578125" style="2"/>
    <col min="8964" max="8964" width="69.28515625" style="2" customWidth="1"/>
    <col min="8965" max="9219" width="11.42578125" style="2"/>
    <col min="9220" max="9220" width="69.28515625" style="2" customWidth="1"/>
    <col min="9221" max="9475" width="11.42578125" style="2"/>
    <col min="9476" max="9476" width="69.28515625" style="2" customWidth="1"/>
    <col min="9477" max="9731" width="11.42578125" style="2"/>
    <col min="9732" max="9732" width="69.28515625" style="2" customWidth="1"/>
    <col min="9733" max="9987" width="11.42578125" style="2"/>
    <col min="9988" max="9988" width="69.28515625" style="2" customWidth="1"/>
    <col min="9989" max="10243" width="11.42578125" style="2"/>
    <col min="10244" max="10244" width="69.28515625" style="2" customWidth="1"/>
    <col min="10245" max="10499" width="11.42578125" style="2"/>
    <col min="10500" max="10500" width="69.28515625" style="2" customWidth="1"/>
    <col min="10501" max="10755" width="11.42578125" style="2"/>
    <col min="10756" max="10756" width="69.28515625" style="2" customWidth="1"/>
    <col min="10757" max="11011" width="11.42578125" style="2"/>
    <col min="11012" max="11012" width="69.28515625" style="2" customWidth="1"/>
    <col min="11013" max="11267" width="11.42578125" style="2"/>
    <col min="11268" max="11268" width="69.28515625" style="2" customWidth="1"/>
    <col min="11269" max="11523" width="11.42578125" style="2"/>
    <col min="11524" max="11524" width="69.28515625" style="2" customWidth="1"/>
    <col min="11525" max="11779" width="11.42578125" style="2"/>
    <col min="11780" max="11780" width="69.28515625" style="2" customWidth="1"/>
    <col min="11781" max="12035" width="11.42578125" style="2"/>
    <col min="12036" max="12036" width="69.28515625" style="2" customWidth="1"/>
    <col min="12037" max="12291" width="11.42578125" style="2"/>
    <col min="12292" max="12292" width="69.28515625" style="2" customWidth="1"/>
    <col min="12293" max="12547" width="11.42578125" style="2"/>
    <col min="12548" max="12548" width="69.28515625" style="2" customWidth="1"/>
    <col min="12549" max="12803" width="11.42578125" style="2"/>
    <col min="12804" max="12804" width="69.28515625" style="2" customWidth="1"/>
    <col min="12805" max="13059" width="11.42578125" style="2"/>
    <col min="13060" max="13060" width="69.28515625" style="2" customWidth="1"/>
    <col min="13061" max="13315" width="11.42578125" style="2"/>
    <col min="13316" max="13316" width="69.28515625" style="2" customWidth="1"/>
    <col min="13317" max="13571" width="11.42578125" style="2"/>
    <col min="13572" max="13572" width="69.28515625" style="2" customWidth="1"/>
    <col min="13573" max="13827" width="11.42578125" style="2"/>
    <col min="13828" max="13828" width="69.28515625" style="2" customWidth="1"/>
    <col min="13829" max="14083" width="11.42578125" style="2"/>
    <col min="14084" max="14084" width="69.28515625" style="2" customWidth="1"/>
    <col min="14085" max="14339" width="11.42578125" style="2"/>
    <col min="14340" max="14340" width="69.28515625" style="2" customWidth="1"/>
    <col min="14341" max="14595" width="11.42578125" style="2"/>
    <col min="14596" max="14596" width="69.28515625" style="2" customWidth="1"/>
    <col min="14597" max="14851" width="11.42578125" style="2"/>
    <col min="14852" max="14852" width="69.28515625" style="2" customWidth="1"/>
    <col min="14853" max="15107" width="11.42578125" style="2"/>
    <col min="15108" max="15108" width="69.28515625" style="2" customWidth="1"/>
    <col min="15109" max="15363" width="11.42578125" style="2"/>
    <col min="15364" max="15364" width="69.28515625" style="2" customWidth="1"/>
    <col min="15365" max="15619" width="11.42578125" style="2"/>
    <col min="15620" max="15620" width="69.28515625" style="2" customWidth="1"/>
    <col min="15621" max="15875" width="11.42578125" style="2"/>
    <col min="15876" max="15876" width="69.28515625" style="2" customWidth="1"/>
    <col min="15877" max="16131" width="11.42578125" style="2"/>
    <col min="16132" max="16132" width="69.28515625" style="2" customWidth="1"/>
    <col min="16133" max="16384" width="11.42578125" style="2"/>
  </cols>
  <sheetData>
    <row r="3" spans="1:7" x14ac:dyDescent="0.25">
      <c r="B3" s="3"/>
    </row>
    <row r="4" spans="1:7" ht="46.5" x14ac:dyDescent="0.25">
      <c r="A4" s="8" t="s">
        <v>1</v>
      </c>
      <c r="B4" s="8"/>
      <c r="C4" s="8"/>
      <c r="D4" s="8"/>
      <c r="E4" s="8"/>
      <c r="F4" s="8"/>
      <c r="G4" s="8"/>
    </row>
    <row r="5" spans="1:7" x14ac:dyDescent="0.25">
      <c r="A5" s="1"/>
      <c r="B5" s="1"/>
      <c r="C5" s="1"/>
      <c r="D5" s="1"/>
      <c r="E5" s="1"/>
      <c r="F5" s="1"/>
      <c r="G5" s="1"/>
    </row>
    <row r="6" spans="1:7" x14ac:dyDescent="0.25">
      <c r="A6" s="1"/>
      <c r="B6" s="1"/>
      <c r="C6" s="1"/>
      <c r="D6" s="1"/>
      <c r="E6" s="1"/>
      <c r="F6" s="1"/>
      <c r="G6" s="1"/>
    </row>
    <row r="7" spans="1:7" x14ac:dyDescent="0.25">
      <c r="A7" s="1"/>
      <c r="B7" s="1"/>
      <c r="C7" s="1"/>
      <c r="D7" s="1"/>
      <c r="E7" s="1"/>
      <c r="F7" s="1"/>
      <c r="G7" s="1"/>
    </row>
    <row r="8" spans="1:7" x14ac:dyDescent="0.25">
      <c r="A8" s="1"/>
      <c r="B8" s="1"/>
      <c r="C8" s="1"/>
      <c r="D8" s="1"/>
      <c r="E8" s="1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ht="36" x14ac:dyDescent="0.25">
      <c r="A10" s="9" t="s">
        <v>2</v>
      </c>
      <c r="B10" s="9"/>
      <c r="C10" s="9"/>
      <c r="D10" s="9"/>
      <c r="E10" s="9"/>
      <c r="F10" s="9"/>
      <c r="G10" s="9"/>
    </row>
    <row r="14" spans="1:7" ht="36" x14ac:dyDescent="0.25">
      <c r="A14" s="10" t="s">
        <v>0</v>
      </c>
      <c r="B14" s="10"/>
      <c r="C14" s="10"/>
      <c r="D14" s="10"/>
      <c r="E14" s="10"/>
      <c r="F14" s="10"/>
      <c r="G14" s="10"/>
    </row>
    <row r="18" spans="1:8" ht="36" x14ac:dyDescent="0.2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7"/>
  <sheetViews>
    <sheetView topLeftCell="A38" workbookViewId="0">
      <selection activeCell="D46" sqref="D46"/>
    </sheetView>
  </sheetViews>
  <sheetFormatPr baseColWidth="10" defaultColWidth="11.42578125" defaultRowHeight="15" x14ac:dyDescent="0.25"/>
  <cols>
    <col min="1" max="1" width="63.28515625" style="6" customWidth="1"/>
    <col min="2" max="2" width="24.85546875" style="2" customWidth="1"/>
    <col min="3" max="16384" width="11.42578125" style="2"/>
  </cols>
  <sheetData>
    <row r="1" spans="1:4" ht="15.75" thickBot="1" x14ac:dyDescent="0.3">
      <c r="A1" s="11" t="s">
        <v>3</v>
      </c>
      <c r="B1"/>
      <c r="C1"/>
      <c r="D1"/>
    </row>
    <row r="2" spans="1:4" ht="15.75" thickBot="1" x14ac:dyDescent="0.3">
      <c r="A2" s="12" t="s">
        <v>4</v>
      </c>
      <c r="B2" s="13">
        <v>33828</v>
      </c>
      <c r="C2"/>
      <c r="D2"/>
    </row>
    <row r="3" spans="1:4" ht="15.75" thickBot="1" x14ac:dyDescent="0.3">
      <c r="A3" s="14" t="s">
        <v>5</v>
      </c>
      <c r="B3" s="15">
        <v>6.48</v>
      </c>
      <c r="C3"/>
      <c r="D3"/>
    </row>
    <row r="4" spans="1:4" ht="15.75" thickBot="1" x14ac:dyDescent="0.3">
      <c r="A4" s="14" t="s">
        <v>6</v>
      </c>
      <c r="B4" s="15">
        <v>1.1883999999999999</v>
      </c>
      <c r="C4"/>
      <c r="D4"/>
    </row>
    <row r="5" spans="1:4" ht="15.75" thickBot="1" x14ac:dyDescent="0.3">
      <c r="A5" s="14" t="s">
        <v>7</v>
      </c>
      <c r="B5" s="16">
        <v>33826</v>
      </c>
      <c r="C5"/>
      <c r="D5"/>
    </row>
    <row r="6" spans="1:4" ht="15.75" thickBot="1" x14ac:dyDescent="0.3">
      <c r="A6" s="14" t="s">
        <v>8</v>
      </c>
      <c r="B6" s="16">
        <v>20951</v>
      </c>
      <c r="C6"/>
      <c r="D6"/>
    </row>
    <row r="7" spans="1:4" ht="15.75" thickBot="1" x14ac:dyDescent="0.3">
      <c r="A7" s="14" t="s">
        <v>9</v>
      </c>
      <c r="B7" s="16">
        <v>169850</v>
      </c>
      <c r="C7"/>
      <c r="D7"/>
    </row>
    <row r="8" spans="1:4" ht="15.75" thickBot="1" x14ac:dyDescent="0.3">
      <c r="A8" s="14" t="s">
        <v>10</v>
      </c>
      <c r="B8" s="17">
        <v>0.1124</v>
      </c>
      <c r="C8"/>
      <c r="D8"/>
    </row>
    <row r="9" spans="1:4" ht="15.75" thickBot="1" x14ac:dyDescent="0.3">
      <c r="A9" s="14" t="s">
        <v>11</v>
      </c>
      <c r="B9" s="16">
        <v>72158</v>
      </c>
      <c r="C9"/>
      <c r="D9"/>
    </row>
    <row r="10" spans="1:4" ht="15.75" thickBot="1" x14ac:dyDescent="0.3">
      <c r="A10" s="14" t="s">
        <v>12</v>
      </c>
      <c r="B10" s="16">
        <v>11029</v>
      </c>
      <c r="C10"/>
      <c r="D10"/>
    </row>
    <row r="11" spans="1:4" ht="15.75" thickBot="1" x14ac:dyDescent="0.3">
      <c r="A11" s="14" t="s">
        <v>13</v>
      </c>
      <c r="B11" s="16">
        <v>2666</v>
      </c>
      <c r="C11"/>
      <c r="D11"/>
    </row>
    <row r="12" spans="1:4" x14ac:dyDescent="0.25">
      <c r="A12" s="18"/>
      <c r="B12"/>
      <c r="C12"/>
      <c r="D12"/>
    </row>
    <row r="13" spans="1:4" x14ac:dyDescent="0.25">
      <c r="A13" s="18"/>
      <c r="B13"/>
      <c r="C13"/>
      <c r="D13"/>
    </row>
    <row r="14" spans="1:4" x14ac:dyDescent="0.25">
      <c r="A14" s="11" t="s">
        <v>14</v>
      </c>
      <c r="B14"/>
      <c r="C14"/>
      <c r="D14"/>
    </row>
    <row r="15" spans="1:4" ht="15.75" thickBot="1" x14ac:dyDescent="0.3">
      <c r="A15" s="19" t="s">
        <v>15</v>
      </c>
      <c r="B15" s="20">
        <v>22657</v>
      </c>
      <c r="C15"/>
      <c r="D15"/>
    </row>
    <row r="16" spans="1:4" ht="15.75" thickBot="1" x14ac:dyDescent="0.3">
      <c r="A16" s="21" t="s">
        <v>16</v>
      </c>
      <c r="B16" s="20">
        <v>93672</v>
      </c>
      <c r="C16"/>
      <c r="D16"/>
    </row>
    <row r="17" spans="1:4" x14ac:dyDescent="0.25">
      <c r="A17" s="22" t="s">
        <v>17</v>
      </c>
      <c r="B17" s="23">
        <v>8025</v>
      </c>
      <c r="C17"/>
      <c r="D17"/>
    </row>
    <row r="18" spans="1:4" x14ac:dyDescent="0.25">
      <c r="A18" s="11"/>
      <c r="B18"/>
      <c r="C18"/>
      <c r="D18"/>
    </row>
    <row r="19" spans="1:4" ht="15.75" thickBot="1" x14ac:dyDescent="0.3">
      <c r="A19" s="11" t="s">
        <v>18</v>
      </c>
      <c r="B19"/>
      <c r="C19"/>
      <c r="D19"/>
    </row>
    <row r="20" spans="1:4" ht="15.75" thickBot="1" x14ac:dyDescent="0.3">
      <c r="A20" s="24" t="s">
        <v>19</v>
      </c>
      <c r="B20" s="25">
        <v>315323</v>
      </c>
      <c r="C20"/>
      <c r="D20"/>
    </row>
    <row r="21" spans="1:4" ht="15.75" thickBot="1" x14ac:dyDescent="0.3">
      <c r="A21" s="26" t="s">
        <v>20</v>
      </c>
      <c r="B21" s="27">
        <v>825530</v>
      </c>
      <c r="C21"/>
      <c r="D21"/>
    </row>
    <row r="22" spans="1:4" ht="15.75" thickBot="1" x14ac:dyDescent="0.3">
      <c r="A22" s="26" t="s">
        <v>21</v>
      </c>
      <c r="B22" s="28">
        <v>50.61</v>
      </c>
      <c r="C22"/>
      <c r="D22"/>
    </row>
    <row r="23" spans="1:4" ht="15.75" thickBot="1" x14ac:dyDescent="0.3">
      <c r="A23" s="26" t="s">
        <v>22</v>
      </c>
      <c r="B23" s="28">
        <v>2.62</v>
      </c>
      <c r="C23"/>
      <c r="D23"/>
    </row>
    <row r="24" spans="1:4" ht="15.75" thickBot="1" x14ac:dyDescent="0.3">
      <c r="A24" s="29" t="s">
        <v>23</v>
      </c>
      <c r="B24" s="30">
        <v>1140853</v>
      </c>
      <c r="C24"/>
      <c r="D24"/>
    </row>
    <row r="25" spans="1:4" x14ac:dyDescent="0.25">
      <c r="A25" s="11"/>
      <c r="B25"/>
      <c r="C25"/>
      <c r="D25"/>
    </row>
    <row r="26" spans="1:4" x14ac:dyDescent="0.25">
      <c r="A26" s="11" t="s">
        <v>24</v>
      </c>
      <c r="B26"/>
      <c r="C26"/>
      <c r="D26"/>
    </row>
    <row r="27" spans="1:4" ht="15.75" thickBot="1" x14ac:dyDescent="0.3">
      <c r="A27" s="31" t="s">
        <v>25</v>
      </c>
      <c r="B27" s="32">
        <v>6957</v>
      </c>
      <c r="C27"/>
      <c r="D27"/>
    </row>
    <row r="28" spans="1:4" x14ac:dyDescent="0.25">
      <c r="A28" s="33" t="s">
        <v>26</v>
      </c>
      <c r="B28" s="34">
        <v>33128</v>
      </c>
      <c r="C28"/>
      <c r="D28"/>
    </row>
    <row r="29" spans="1:4" x14ac:dyDescent="0.25">
      <c r="A29" s="35"/>
      <c r="B29"/>
      <c r="C29"/>
      <c r="D29"/>
    </row>
    <row r="30" spans="1:4" x14ac:dyDescent="0.25">
      <c r="A30" s="11" t="s">
        <v>27</v>
      </c>
      <c r="B30"/>
      <c r="C30"/>
      <c r="D30"/>
    </row>
    <row r="31" spans="1:4" ht="27.75" thickBot="1" x14ac:dyDescent="0.3">
      <c r="A31" s="36"/>
      <c r="B31" s="37" t="s">
        <v>28</v>
      </c>
      <c r="C31" s="37" t="s">
        <v>5</v>
      </c>
      <c r="D31" s="37" t="s">
        <v>6</v>
      </c>
    </row>
    <row r="32" spans="1:4" ht="15.75" thickBot="1" x14ac:dyDescent="0.3">
      <c r="A32" s="38" t="s">
        <v>29</v>
      </c>
      <c r="B32" s="39">
        <v>19437</v>
      </c>
      <c r="C32" s="40">
        <v>6.52</v>
      </c>
      <c r="D32" s="41">
        <v>0.84770000000000001</v>
      </c>
    </row>
    <row r="33" spans="1:4" x14ac:dyDescent="0.25">
      <c r="A33" s="42" t="s">
        <v>30</v>
      </c>
      <c r="B33" s="43">
        <v>14391</v>
      </c>
      <c r="C33" s="44">
        <v>6.43</v>
      </c>
      <c r="D33" s="45">
        <v>1.6486000000000001</v>
      </c>
    </row>
    <row r="34" spans="1:4" x14ac:dyDescent="0.25">
      <c r="A34" s="11"/>
      <c r="B34"/>
      <c r="C34"/>
      <c r="D34"/>
    </row>
    <row r="35" spans="1:4" ht="15.75" thickBot="1" x14ac:dyDescent="0.3">
      <c r="A35" s="11" t="s">
        <v>31</v>
      </c>
      <c r="B35"/>
      <c r="C35"/>
      <c r="D35"/>
    </row>
    <row r="36" spans="1:4" ht="15.75" thickBot="1" x14ac:dyDescent="0.3">
      <c r="A36" s="46" t="s">
        <v>32</v>
      </c>
      <c r="B36" s="47">
        <v>17</v>
      </c>
      <c r="C36"/>
      <c r="D36"/>
    </row>
    <row r="37" spans="1:4" ht="15.75" thickBot="1" x14ac:dyDescent="0.3">
      <c r="A37" s="48" t="s">
        <v>33</v>
      </c>
      <c r="B37" s="49">
        <v>1044</v>
      </c>
      <c r="C37"/>
      <c r="D37"/>
    </row>
    <row r="38" spans="1:4" ht="15.75" thickBot="1" x14ac:dyDescent="0.3">
      <c r="A38" s="48" t="s">
        <v>34</v>
      </c>
      <c r="B38" s="49">
        <v>3045</v>
      </c>
      <c r="C38"/>
      <c r="D38"/>
    </row>
    <row r="39" spans="1:4" ht="15.75" thickBot="1" x14ac:dyDescent="0.3">
      <c r="A39" s="48" t="s">
        <v>35</v>
      </c>
      <c r="B39" s="49">
        <v>1361</v>
      </c>
      <c r="C39"/>
      <c r="D39"/>
    </row>
    <row r="40" spans="1:4" ht="15.75" thickBot="1" x14ac:dyDescent="0.3">
      <c r="A40" s="48" t="s">
        <v>36</v>
      </c>
      <c r="B40" s="49">
        <v>495</v>
      </c>
      <c r="C40"/>
      <c r="D40"/>
    </row>
    <row r="41" spans="1:4" ht="15.75" thickBot="1" x14ac:dyDescent="0.3">
      <c r="A41" s="50" t="s">
        <v>23</v>
      </c>
      <c r="B41" s="51">
        <v>5962</v>
      </c>
      <c r="C41"/>
      <c r="D41"/>
    </row>
    <row r="42" spans="1:4" x14ac:dyDescent="0.25">
      <c r="A42" s="52"/>
      <c r="B42"/>
      <c r="C42"/>
      <c r="D42"/>
    </row>
    <row r="43" spans="1:4" x14ac:dyDescent="0.25">
      <c r="A43" s="52"/>
      <c r="B43"/>
      <c r="C43"/>
      <c r="D43"/>
    </row>
    <row r="44" spans="1:4" x14ac:dyDescent="0.25">
      <c r="A44" s="11" t="s">
        <v>37</v>
      </c>
      <c r="B44"/>
      <c r="C44"/>
      <c r="D44"/>
    </row>
    <row r="45" spans="1:4" ht="26.25" thickBot="1" x14ac:dyDescent="0.3">
      <c r="A45" s="38" t="s">
        <v>38</v>
      </c>
      <c r="B45" s="53" t="s">
        <v>39</v>
      </c>
      <c r="C45"/>
      <c r="D45"/>
    </row>
    <row r="46" spans="1:4" ht="26.25" thickBot="1" x14ac:dyDescent="0.3">
      <c r="A46" s="54" t="s">
        <v>40</v>
      </c>
      <c r="B46" s="53" t="s">
        <v>41</v>
      </c>
      <c r="C46"/>
      <c r="D46"/>
    </row>
    <row r="47" spans="1:4" ht="26.25" thickBot="1" x14ac:dyDescent="0.3">
      <c r="A47" s="38" t="s">
        <v>42</v>
      </c>
      <c r="B47" s="53" t="s">
        <v>43</v>
      </c>
      <c r="C47"/>
      <c r="D47"/>
    </row>
    <row r="48" spans="1:4" ht="26.25" thickBot="1" x14ac:dyDescent="0.3">
      <c r="A48" s="54" t="s">
        <v>44</v>
      </c>
      <c r="B48" s="53" t="s">
        <v>45</v>
      </c>
      <c r="C48"/>
      <c r="D48"/>
    </row>
    <row r="49" spans="1:4" ht="25.5" x14ac:dyDescent="0.25">
      <c r="A49" s="56" t="s">
        <v>46</v>
      </c>
      <c r="B49" s="62" t="s">
        <v>47</v>
      </c>
      <c r="C49"/>
      <c r="D49"/>
    </row>
    <row r="50" spans="1:4" ht="25.5" x14ac:dyDescent="0.25">
      <c r="A50" s="55"/>
      <c r="B50" s="62" t="s">
        <v>48</v>
      </c>
      <c r="C50"/>
      <c r="D50"/>
    </row>
    <row r="51" spans="1:4" ht="25.5" x14ac:dyDescent="0.25">
      <c r="A51" s="55"/>
      <c r="B51" s="62" t="s">
        <v>49</v>
      </c>
      <c r="C51"/>
      <c r="D51"/>
    </row>
    <row r="52" spans="1:4" x14ac:dyDescent="0.25">
      <c r="A52" s="11"/>
      <c r="B52"/>
      <c r="C52"/>
      <c r="D52"/>
    </row>
    <row r="53" spans="1:4" ht="15.75" thickBot="1" x14ac:dyDescent="0.3">
      <c r="A53" s="11" t="s">
        <v>50</v>
      </c>
      <c r="B53"/>
      <c r="C53"/>
      <c r="D53"/>
    </row>
    <row r="54" spans="1:4" ht="15.75" thickBot="1" x14ac:dyDescent="0.3">
      <c r="A54" s="57" t="s">
        <v>51</v>
      </c>
      <c r="B54" s="58">
        <v>1178</v>
      </c>
      <c r="C54"/>
      <c r="D54"/>
    </row>
    <row r="55" spans="1:4" ht="15.75" thickBot="1" x14ac:dyDescent="0.3">
      <c r="A55" s="59" t="s">
        <v>52</v>
      </c>
      <c r="B55" s="60">
        <v>147</v>
      </c>
      <c r="C55"/>
      <c r="D55"/>
    </row>
    <row r="56" spans="1:4" ht="15.75" thickBot="1" x14ac:dyDescent="0.3">
      <c r="A56" s="59" t="s">
        <v>53</v>
      </c>
      <c r="B56" s="60">
        <v>1177</v>
      </c>
      <c r="C56"/>
      <c r="D56"/>
    </row>
    <row r="57" spans="1:4" ht="18.75" x14ac:dyDescent="0.25">
      <c r="A57" s="61"/>
      <c r="B57"/>
      <c r="C57"/>
      <c r="D57"/>
    </row>
  </sheetData>
  <mergeCells count="1">
    <mergeCell ref="A49:A5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workbookViewId="0">
      <selection activeCell="A24" sqref="A24"/>
    </sheetView>
  </sheetViews>
  <sheetFormatPr baseColWidth="10" defaultColWidth="11.42578125" defaultRowHeight="15" x14ac:dyDescent="0.25"/>
  <cols>
    <col min="1" max="1" width="32" style="6" customWidth="1"/>
    <col min="2" max="16384" width="11.42578125" style="2"/>
  </cols>
  <sheetData>
    <row r="1" spans="1:12" ht="15.75" thickBot="1" x14ac:dyDescent="0.3">
      <c r="A1" s="76"/>
      <c r="B1" s="76"/>
      <c r="C1" s="63"/>
      <c r="D1" s="77" t="s">
        <v>54</v>
      </c>
      <c r="E1" s="77"/>
      <c r="F1" s="77"/>
      <c r="G1" s="77"/>
      <c r="H1" s="77"/>
      <c r="I1" s="77"/>
      <c r="J1" s="77"/>
      <c r="K1" s="77"/>
      <c r="L1" s="77"/>
    </row>
    <row r="2" spans="1:12" ht="15.75" thickBot="1" x14ac:dyDescent="0.3">
      <c r="A2" s="64" t="s">
        <v>55</v>
      </c>
      <c r="B2" s="78" t="s">
        <v>56</v>
      </c>
      <c r="C2" s="78"/>
      <c r="D2" s="78"/>
      <c r="E2" s="66" t="s">
        <v>57</v>
      </c>
      <c r="F2" s="79">
        <v>42064</v>
      </c>
      <c r="G2" s="79"/>
      <c r="H2" s="80" t="s">
        <v>58</v>
      </c>
      <c r="I2" s="80"/>
      <c r="J2" s="65" t="s">
        <v>59</v>
      </c>
      <c r="K2" s="66" t="s">
        <v>60</v>
      </c>
      <c r="L2" s="65" t="s">
        <v>23</v>
      </c>
    </row>
    <row r="3" spans="1:12" ht="15.75" thickBot="1" x14ac:dyDescent="0.3">
      <c r="A3" s="67" t="s">
        <v>61</v>
      </c>
      <c r="B3" s="81" t="s">
        <v>62</v>
      </c>
      <c r="C3" s="81"/>
      <c r="D3" s="81"/>
      <c r="E3" s="68">
        <v>510</v>
      </c>
      <c r="F3" s="82">
        <v>4191</v>
      </c>
      <c r="G3" s="82"/>
      <c r="H3" s="83">
        <v>20467</v>
      </c>
      <c r="I3" s="83"/>
      <c r="J3" s="69">
        <v>4373</v>
      </c>
      <c r="K3" s="70">
        <v>2028</v>
      </c>
      <c r="L3" s="69">
        <v>31569</v>
      </c>
    </row>
    <row r="4" spans="1:12" ht="15.75" thickBot="1" x14ac:dyDescent="0.3">
      <c r="A4" s="71" t="s">
        <v>63</v>
      </c>
      <c r="B4" s="81" t="s">
        <v>62</v>
      </c>
      <c r="C4" s="81"/>
      <c r="D4" s="81"/>
      <c r="E4" s="72">
        <v>588</v>
      </c>
      <c r="F4" s="82">
        <v>4313</v>
      </c>
      <c r="G4" s="82"/>
      <c r="H4" s="84">
        <v>27642</v>
      </c>
      <c r="I4" s="84"/>
      <c r="J4" s="69">
        <v>4650</v>
      </c>
      <c r="K4" s="73">
        <v>2027</v>
      </c>
      <c r="L4" s="69">
        <v>39220</v>
      </c>
    </row>
    <row r="5" spans="1:12" ht="15.75" thickBot="1" x14ac:dyDescent="0.3">
      <c r="A5" s="67" t="s">
        <v>64</v>
      </c>
      <c r="B5" s="81" t="s">
        <v>62</v>
      </c>
      <c r="C5" s="81"/>
      <c r="D5" s="81"/>
      <c r="E5" s="68">
        <v>500</v>
      </c>
      <c r="F5" s="82">
        <v>2683</v>
      </c>
      <c r="G5" s="82"/>
      <c r="H5" s="83">
        <v>17707</v>
      </c>
      <c r="I5" s="83"/>
      <c r="J5" s="69">
        <v>2577</v>
      </c>
      <c r="K5" s="70">
        <v>1446</v>
      </c>
      <c r="L5" s="69">
        <v>24913</v>
      </c>
    </row>
    <row r="6" spans="1:12" ht="15.75" thickBot="1" x14ac:dyDescent="0.3">
      <c r="A6" s="71" t="s">
        <v>65</v>
      </c>
      <c r="B6" s="81" t="s">
        <v>62</v>
      </c>
      <c r="C6" s="81"/>
      <c r="D6" s="81"/>
      <c r="E6" s="72">
        <v>300</v>
      </c>
      <c r="F6" s="82">
        <v>1652</v>
      </c>
      <c r="G6" s="82"/>
      <c r="H6" s="84">
        <v>14595</v>
      </c>
      <c r="I6" s="84"/>
      <c r="J6" s="69">
        <v>2953</v>
      </c>
      <c r="K6" s="73">
        <v>1501</v>
      </c>
      <c r="L6" s="69">
        <v>21001</v>
      </c>
    </row>
    <row r="7" spans="1:12" ht="15.75" thickBot="1" x14ac:dyDescent="0.3">
      <c r="A7" s="67" t="s">
        <v>66</v>
      </c>
      <c r="B7" s="81" t="s">
        <v>62</v>
      </c>
      <c r="C7" s="81"/>
      <c r="D7" s="81"/>
      <c r="E7" s="68">
        <v>468</v>
      </c>
      <c r="F7" s="82">
        <v>2919</v>
      </c>
      <c r="G7" s="82"/>
      <c r="H7" s="83">
        <v>15772</v>
      </c>
      <c r="I7" s="83"/>
      <c r="J7" s="69">
        <v>2314</v>
      </c>
      <c r="K7" s="68">
        <v>990</v>
      </c>
      <c r="L7" s="69">
        <v>22463</v>
      </c>
    </row>
    <row r="8" spans="1:12" ht="15.75" thickBot="1" x14ac:dyDescent="0.3">
      <c r="A8" s="71" t="s">
        <v>67</v>
      </c>
      <c r="B8" s="81" t="s">
        <v>62</v>
      </c>
      <c r="C8" s="81"/>
      <c r="D8" s="81"/>
      <c r="E8" s="72">
        <v>335</v>
      </c>
      <c r="F8" s="82">
        <v>2089</v>
      </c>
      <c r="G8" s="82"/>
      <c r="H8" s="84">
        <v>13556</v>
      </c>
      <c r="I8" s="84"/>
      <c r="J8" s="69">
        <v>2826</v>
      </c>
      <c r="K8" s="73">
        <v>2061</v>
      </c>
      <c r="L8" s="69">
        <v>20867</v>
      </c>
    </row>
    <row r="9" spans="1:12" ht="15.75" thickBot="1" x14ac:dyDescent="0.3">
      <c r="A9" s="67" t="s">
        <v>68</v>
      </c>
      <c r="B9" s="81" t="s">
        <v>62</v>
      </c>
      <c r="C9" s="81"/>
      <c r="D9" s="81"/>
      <c r="E9" s="68">
        <v>544</v>
      </c>
      <c r="F9" s="82">
        <v>2968</v>
      </c>
      <c r="G9" s="82"/>
      <c r="H9" s="83">
        <v>19144</v>
      </c>
      <c r="I9" s="83"/>
      <c r="J9" s="69">
        <v>4654</v>
      </c>
      <c r="K9" s="70">
        <v>2419</v>
      </c>
      <c r="L9" s="69">
        <v>29729</v>
      </c>
    </row>
    <row r="10" spans="1:12" ht="15.75" thickBot="1" x14ac:dyDescent="0.3">
      <c r="A10" s="71" t="s">
        <v>69</v>
      </c>
      <c r="B10" s="81" t="s">
        <v>62</v>
      </c>
      <c r="C10" s="81"/>
      <c r="D10" s="81"/>
      <c r="E10" s="72">
        <v>574</v>
      </c>
      <c r="F10" s="82">
        <v>4201</v>
      </c>
      <c r="G10" s="82"/>
      <c r="H10" s="84">
        <v>25474</v>
      </c>
      <c r="I10" s="84"/>
      <c r="J10" s="69">
        <v>5538</v>
      </c>
      <c r="K10" s="73">
        <v>2599</v>
      </c>
      <c r="L10" s="69">
        <v>38386</v>
      </c>
    </row>
    <row r="11" spans="1:12" ht="15.75" thickBot="1" x14ac:dyDescent="0.3">
      <c r="A11" s="67" t="s">
        <v>70</v>
      </c>
      <c r="B11" s="81" t="s">
        <v>62</v>
      </c>
      <c r="C11" s="81"/>
      <c r="D11" s="81"/>
      <c r="E11" s="68">
        <v>575</v>
      </c>
      <c r="F11" s="82">
        <v>3531</v>
      </c>
      <c r="G11" s="82"/>
      <c r="H11" s="83">
        <v>26232</v>
      </c>
      <c r="I11" s="83"/>
      <c r="J11" s="69">
        <v>4932</v>
      </c>
      <c r="K11" s="70">
        <v>2514</v>
      </c>
      <c r="L11" s="69">
        <v>37784</v>
      </c>
    </row>
    <row r="12" spans="1:12" ht="15.75" thickBot="1" x14ac:dyDescent="0.3">
      <c r="A12" s="71" t="s">
        <v>71</v>
      </c>
      <c r="B12" s="81" t="s">
        <v>62</v>
      </c>
      <c r="C12" s="81"/>
      <c r="D12" s="81"/>
      <c r="E12" s="72">
        <v>576</v>
      </c>
      <c r="F12" s="82">
        <v>2819</v>
      </c>
      <c r="G12" s="82"/>
      <c r="H12" s="84">
        <v>22296</v>
      </c>
      <c r="I12" s="84"/>
      <c r="J12" s="69">
        <v>4041</v>
      </c>
      <c r="K12" s="73">
        <v>2131</v>
      </c>
      <c r="L12" s="69">
        <v>31863</v>
      </c>
    </row>
    <row r="13" spans="1:12" ht="15.75" thickBot="1" x14ac:dyDescent="0.3">
      <c r="A13" s="67" t="s">
        <v>72</v>
      </c>
      <c r="B13" s="81" t="s">
        <v>62</v>
      </c>
      <c r="C13" s="81"/>
      <c r="D13" s="81"/>
      <c r="E13" s="68">
        <v>682</v>
      </c>
      <c r="F13" s="82">
        <v>3923</v>
      </c>
      <c r="G13" s="82"/>
      <c r="H13" s="83">
        <v>26100</v>
      </c>
      <c r="I13" s="83"/>
      <c r="J13" s="69">
        <v>4367</v>
      </c>
      <c r="K13" s="70">
        <v>2467</v>
      </c>
      <c r="L13" s="69">
        <v>37539</v>
      </c>
    </row>
    <row r="14" spans="1:12" ht="15.75" thickBot="1" x14ac:dyDescent="0.3">
      <c r="A14" s="71" t="s">
        <v>73</v>
      </c>
      <c r="B14" s="81" t="s">
        <v>62</v>
      </c>
      <c r="C14" s="81"/>
      <c r="D14" s="81"/>
      <c r="E14" s="72">
        <v>389</v>
      </c>
      <c r="F14" s="82">
        <v>2297</v>
      </c>
      <c r="G14" s="82"/>
      <c r="H14" s="84">
        <v>16242</v>
      </c>
      <c r="I14" s="84"/>
      <c r="J14" s="69">
        <v>3128</v>
      </c>
      <c r="K14" s="73">
        <v>1735</v>
      </c>
      <c r="L14" s="69">
        <v>23791</v>
      </c>
    </row>
    <row r="15" spans="1:12" ht="15.75" thickBot="1" x14ac:dyDescent="0.3">
      <c r="A15" s="67" t="s">
        <v>74</v>
      </c>
      <c r="B15" s="81" t="s">
        <v>62</v>
      </c>
      <c r="C15" s="81"/>
      <c r="D15" s="81"/>
      <c r="E15" s="68">
        <v>540</v>
      </c>
      <c r="F15" s="82">
        <v>3341</v>
      </c>
      <c r="G15" s="82"/>
      <c r="H15" s="83">
        <v>17420</v>
      </c>
      <c r="I15" s="83"/>
      <c r="J15" s="69">
        <v>3763</v>
      </c>
      <c r="K15" s="70">
        <v>1965</v>
      </c>
      <c r="L15" s="69">
        <v>27029</v>
      </c>
    </row>
    <row r="16" spans="1:12" ht="15.75" thickBot="1" x14ac:dyDescent="0.3">
      <c r="A16" s="71" t="s">
        <v>75</v>
      </c>
      <c r="B16" s="81" t="s">
        <v>62</v>
      </c>
      <c r="C16" s="81"/>
      <c r="D16" s="81"/>
      <c r="E16" s="73">
        <v>1478</v>
      </c>
      <c r="F16" s="82">
        <v>7161</v>
      </c>
      <c r="G16" s="82"/>
      <c r="H16" s="84">
        <v>39170</v>
      </c>
      <c r="I16" s="84"/>
      <c r="J16" s="69">
        <v>8539</v>
      </c>
      <c r="K16" s="73">
        <v>5171</v>
      </c>
      <c r="L16" s="69">
        <v>61519</v>
      </c>
    </row>
    <row r="17" spans="1:12" ht="15.75" thickBot="1" x14ac:dyDescent="0.3">
      <c r="A17" s="67" t="s">
        <v>76</v>
      </c>
      <c r="B17" s="81" t="s">
        <v>62</v>
      </c>
      <c r="C17" s="81"/>
      <c r="D17" s="81"/>
      <c r="E17" s="68">
        <v>331</v>
      </c>
      <c r="F17" s="82">
        <v>2054</v>
      </c>
      <c r="G17" s="82"/>
      <c r="H17" s="83">
        <v>12763</v>
      </c>
      <c r="I17" s="83"/>
      <c r="J17" s="69">
        <v>2340</v>
      </c>
      <c r="K17" s="70">
        <v>1350</v>
      </c>
      <c r="L17" s="69">
        <v>18838</v>
      </c>
    </row>
    <row r="18" spans="1:12" ht="15.75" thickBot="1" x14ac:dyDescent="0.3">
      <c r="A18" s="71" t="s">
        <v>77</v>
      </c>
      <c r="B18" s="81" t="s">
        <v>62</v>
      </c>
      <c r="C18" s="81"/>
      <c r="D18" s="81"/>
      <c r="E18" s="72">
        <v>412</v>
      </c>
      <c r="F18" s="82">
        <v>3064</v>
      </c>
      <c r="G18" s="82"/>
      <c r="H18" s="84">
        <v>13986</v>
      </c>
      <c r="I18" s="84"/>
      <c r="J18" s="69">
        <v>1517</v>
      </c>
      <c r="K18" s="72">
        <v>746</v>
      </c>
      <c r="L18" s="69">
        <v>19725</v>
      </c>
    </row>
    <row r="19" spans="1:12" ht="15.75" thickBot="1" x14ac:dyDescent="0.3">
      <c r="A19" s="67" t="s">
        <v>78</v>
      </c>
      <c r="B19" s="81" t="s">
        <v>62</v>
      </c>
      <c r="C19" s="81"/>
      <c r="D19" s="81"/>
      <c r="E19" s="70">
        <v>1152</v>
      </c>
      <c r="F19" s="82">
        <v>8110</v>
      </c>
      <c r="G19" s="82"/>
      <c r="H19" s="83">
        <v>25643</v>
      </c>
      <c r="I19" s="83"/>
      <c r="J19" s="69">
        <v>1959</v>
      </c>
      <c r="K19" s="68">
        <v>718</v>
      </c>
      <c r="L19" s="69">
        <v>37582</v>
      </c>
    </row>
    <row r="20" spans="1:12" ht="15.75" thickBot="1" x14ac:dyDescent="0.3">
      <c r="A20" s="71" t="s">
        <v>79</v>
      </c>
      <c r="B20" s="81" t="s">
        <v>62</v>
      </c>
      <c r="C20" s="81"/>
      <c r="D20" s="81"/>
      <c r="E20" s="72">
        <v>643</v>
      </c>
      <c r="F20" s="82">
        <v>4493</v>
      </c>
      <c r="G20" s="82"/>
      <c r="H20" s="84">
        <v>25113</v>
      </c>
      <c r="I20" s="84"/>
      <c r="J20" s="69">
        <v>6312</v>
      </c>
      <c r="K20" s="73">
        <v>2507</v>
      </c>
      <c r="L20" s="69">
        <v>39068</v>
      </c>
    </row>
    <row r="21" spans="1:12" ht="15.75" thickBot="1" x14ac:dyDescent="0.3">
      <c r="A21" s="67" t="s">
        <v>80</v>
      </c>
      <c r="B21" s="81" t="s">
        <v>62</v>
      </c>
      <c r="C21" s="81"/>
      <c r="D21" s="81"/>
      <c r="E21" s="68">
        <v>431</v>
      </c>
      <c r="F21" s="82">
        <v>2547</v>
      </c>
      <c r="G21" s="82"/>
      <c r="H21" s="83">
        <v>14486</v>
      </c>
      <c r="I21" s="83"/>
      <c r="J21" s="69">
        <v>2991</v>
      </c>
      <c r="K21" s="70">
        <v>1724</v>
      </c>
      <c r="L21" s="69">
        <v>22179</v>
      </c>
    </row>
    <row r="22" spans="1:12" ht="15.75" thickBot="1" x14ac:dyDescent="0.3">
      <c r="A22" s="71" t="s">
        <v>81</v>
      </c>
      <c r="B22" s="85" t="s">
        <v>62</v>
      </c>
      <c r="C22" s="85"/>
      <c r="D22" s="85"/>
      <c r="E22" s="72">
        <v>361</v>
      </c>
      <c r="F22" s="86">
        <v>2340</v>
      </c>
      <c r="G22" s="86"/>
      <c r="H22" s="84">
        <v>10152</v>
      </c>
      <c r="I22" s="84"/>
      <c r="J22" s="74">
        <v>1609</v>
      </c>
      <c r="K22" s="72">
        <v>601</v>
      </c>
      <c r="L22" s="74">
        <v>15063</v>
      </c>
    </row>
    <row r="23" spans="1:12" x14ac:dyDescent="0.25">
      <c r="A23" s="87" t="s">
        <v>23</v>
      </c>
      <c r="B23" s="87"/>
      <c r="C23" s="87"/>
      <c r="D23" s="87"/>
      <c r="E23" s="75">
        <v>11389</v>
      </c>
      <c r="F23" s="75">
        <v>70696</v>
      </c>
      <c r="G23" s="88">
        <v>403960</v>
      </c>
      <c r="H23" s="88"/>
      <c r="I23" s="88">
        <v>75383</v>
      </c>
      <c r="J23" s="88"/>
      <c r="K23" s="75">
        <v>38700</v>
      </c>
      <c r="L23" s="75">
        <v>600128</v>
      </c>
    </row>
    <row r="24" spans="1:12" ht="25.5" x14ac:dyDescent="0.25">
      <c r="A24" s="18" t="s">
        <v>82</v>
      </c>
    </row>
  </sheetData>
  <mergeCells count="68">
    <mergeCell ref="B22:D22"/>
    <mergeCell ref="F22:G22"/>
    <mergeCell ref="H22:I22"/>
    <mergeCell ref="A23:D23"/>
    <mergeCell ref="G23:H23"/>
    <mergeCell ref="I23:J23"/>
    <mergeCell ref="B20:D20"/>
    <mergeCell ref="F20:G20"/>
    <mergeCell ref="H20:I20"/>
    <mergeCell ref="B21:D21"/>
    <mergeCell ref="F21:G21"/>
    <mergeCell ref="H21:I21"/>
    <mergeCell ref="B18:D18"/>
    <mergeCell ref="F18:G18"/>
    <mergeCell ref="H18:I18"/>
    <mergeCell ref="B19:D19"/>
    <mergeCell ref="F19:G19"/>
    <mergeCell ref="H19:I19"/>
    <mergeCell ref="B16:D16"/>
    <mergeCell ref="F16:G16"/>
    <mergeCell ref="H16:I16"/>
    <mergeCell ref="B17:D17"/>
    <mergeCell ref="F17:G17"/>
    <mergeCell ref="H17:I17"/>
    <mergeCell ref="B14:D14"/>
    <mergeCell ref="F14:G14"/>
    <mergeCell ref="H14:I14"/>
    <mergeCell ref="B15:D15"/>
    <mergeCell ref="F15:G15"/>
    <mergeCell ref="H15:I15"/>
    <mergeCell ref="B12:D12"/>
    <mergeCell ref="F12:G12"/>
    <mergeCell ref="H12:I12"/>
    <mergeCell ref="B13:D13"/>
    <mergeCell ref="F13:G13"/>
    <mergeCell ref="H13:I13"/>
    <mergeCell ref="B10:D10"/>
    <mergeCell ref="F10:G10"/>
    <mergeCell ref="H10:I10"/>
    <mergeCell ref="B11:D11"/>
    <mergeCell ref="F11:G11"/>
    <mergeCell ref="H11:I11"/>
    <mergeCell ref="B8:D8"/>
    <mergeCell ref="F8:G8"/>
    <mergeCell ref="H8:I8"/>
    <mergeCell ref="B9:D9"/>
    <mergeCell ref="F9:G9"/>
    <mergeCell ref="H9:I9"/>
    <mergeCell ref="B6:D6"/>
    <mergeCell ref="F6:G6"/>
    <mergeCell ref="H6:I6"/>
    <mergeCell ref="B7:D7"/>
    <mergeCell ref="F7:G7"/>
    <mergeCell ref="H7:I7"/>
    <mergeCell ref="B4:D4"/>
    <mergeCell ref="F4:G4"/>
    <mergeCell ref="H4:I4"/>
    <mergeCell ref="B5:D5"/>
    <mergeCell ref="F5:G5"/>
    <mergeCell ref="H5:I5"/>
    <mergeCell ref="A1:B1"/>
    <mergeCell ref="D1:L1"/>
    <mergeCell ref="B2:D2"/>
    <mergeCell ref="F2:G2"/>
    <mergeCell ref="H2:I2"/>
    <mergeCell ref="B3:D3"/>
    <mergeCell ref="F3:G3"/>
    <mergeCell ref="H3:I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zoomScale="86" zoomScaleNormal="86" workbookViewId="0">
      <selection activeCell="H32" sqref="H32"/>
    </sheetView>
  </sheetViews>
  <sheetFormatPr baseColWidth="10" defaultColWidth="11.42578125" defaultRowHeight="15" x14ac:dyDescent="0.25"/>
  <cols>
    <col min="1" max="16384" width="11.42578125" style="2"/>
  </cols>
  <sheetData>
    <row r="1" spans="1:11" x14ac:dyDescent="0.25">
      <c r="A1" s="89" t="s">
        <v>83</v>
      </c>
      <c r="B1" s="89" t="s">
        <v>84</v>
      </c>
      <c r="C1"/>
      <c r="D1"/>
      <c r="E1"/>
      <c r="F1"/>
      <c r="G1"/>
      <c r="H1"/>
      <c r="I1"/>
      <c r="J1"/>
      <c r="K1"/>
    </row>
    <row r="2" spans="1:11" x14ac:dyDescent="0.25">
      <c r="A2" s="90">
        <v>2559</v>
      </c>
      <c r="B2" s="90" t="s">
        <v>2</v>
      </c>
      <c r="C2"/>
      <c r="D2"/>
      <c r="E2"/>
      <c r="F2"/>
      <c r="G2"/>
      <c r="H2"/>
      <c r="I2"/>
      <c r="J2"/>
      <c r="K2"/>
    </row>
    <row r="3" spans="1:11" x14ac:dyDescent="0.25">
      <c r="A3"/>
      <c r="B3"/>
      <c r="C3"/>
      <c r="D3"/>
      <c r="E3"/>
      <c r="F3"/>
      <c r="G3"/>
      <c r="H3"/>
      <c r="I3"/>
      <c r="J3"/>
      <c r="K3"/>
    </row>
    <row r="4" spans="1:11" x14ac:dyDescent="0.25">
      <c r="A4" s="91" t="s">
        <v>85</v>
      </c>
      <c r="B4" s="89" t="s">
        <v>86</v>
      </c>
      <c r="C4" s="89" t="s">
        <v>87</v>
      </c>
      <c r="D4" s="89" t="s">
        <v>88</v>
      </c>
      <c r="E4" s="89" t="s">
        <v>89</v>
      </c>
      <c r="F4"/>
      <c r="G4"/>
      <c r="H4"/>
      <c r="I4"/>
      <c r="J4"/>
      <c r="K4"/>
    </row>
    <row r="5" spans="1:11" x14ac:dyDescent="0.25">
      <c r="A5" s="92" t="s">
        <v>90</v>
      </c>
      <c r="B5" s="93">
        <v>10249</v>
      </c>
      <c r="C5" s="93">
        <v>9699</v>
      </c>
      <c r="D5" s="94">
        <f>(B5/$B$25)*-1</f>
        <v>-3.6094764163734784E-2</v>
      </c>
      <c r="E5" s="94">
        <f>C5/$C$25</f>
        <v>3.0675467532837203E-2</v>
      </c>
      <c r="F5"/>
      <c r="G5"/>
      <c r="H5"/>
      <c r="I5"/>
      <c r="J5"/>
      <c r="K5"/>
    </row>
    <row r="6" spans="1:11" x14ac:dyDescent="0.25">
      <c r="A6" s="92" t="s">
        <v>91</v>
      </c>
      <c r="B6" s="93">
        <v>13198</v>
      </c>
      <c r="C6" s="93">
        <v>12348</v>
      </c>
      <c r="D6" s="94">
        <f t="shared" ref="D6:D24" si="0">(B6/$B$25)*-1</f>
        <v>-4.6480505164696227E-2</v>
      </c>
      <c r="E6" s="94">
        <f t="shared" ref="E6:E24" si="1">C6/$C$25</f>
        <v>3.9053580069643656E-2</v>
      </c>
      <c r="F6"/>
      <c r="G6"/>
      <c r="H6"/>
      <c r="I6"/>
      <c r="J6"/>
      <c r="K6"/>
    </row>
    <row r="7" spans="1:11" x14ac:dyDescent="0.25">
      <c r="A7" s="92" t="s">
        <v>92</v>
      </c>
      <c r="B7" s="93">
        <v>15425</v>
      </c>
      <c r="C7" s="93">
        <v>14646</v>
      </c>
      <c r="D7" s="94">
        <f t="shared" si="0"/>
        <v>-5.4323518121339544E-2</v>
      </c>
      <c r="E7" s="94">
        <f t="shared" si="1"/>
        <v>4.632156897473283E-2</v>
      </c>
      <c r="F7"/>
      <c r="G7"/>
      <c r="H7"/>
      <c r="I7"/>
      <c r="J7"/>
      <c r="K7"/>
    </row>
    <row r="8" spans="1:11" x14ac:dyDescent="0.25">
      <c r="A8" s="92" t="s">
        <v>93</v>
      </c>
      <c r="B8" s="93">
        <v>16359</v>
      </c>
      <c r="C8" s="93">
        <v>15714</v>
      </c>
      <c r="D8" s="94">
        <f t="shared" si="0"/>
        <v>-5.7612864372576574E-2</v>
      </c>
      <c r="E8" s="94">
        <f t="shared" si="1"/>
        <v>4.969938105072727E-2</v>
      </c>
      <c r="F8"/>
      <c r="G8"/>
      <c r="H8"/>
      <c r="I8"/>
      <c r="J8"/>
      <c r="K8"/>
    </row>
    <row r="9" spans="1:11" x14ac:dyDescent="0.25">
      <c r="A9" s="92" t="s">
        <v>94</v>
      </c>
      <c r="B9" s="93">
        <v>16381</v>
      </c>
      <c r="C9" s="93">
        <v>16085</v>
      </c>
      <c r="D9" s="94">
        <f t="shared" si="0"/>
        <v>-5.7690343620464379E-2</v>
      </c>
      <c r="E9" s="94">
        <f t="shared" si="1"/>
        <v>5.0872759590234705E-2</v>
      </c>
      <c r="F9"/>
      <c r="G9"/>
      <c r="H9"/>
      <c r="I9"/>
      <c r="J9"/>
      <c r="K9"/>
    </row>
    <row r="10" spans="1:11" x14ac:dyDescent="0.25">
      <c r="A10" s="92" t="s">
        <v>95</v>
      </c>
      <c r="B10" s="93">
        <v>16815</v>
      </c>
      <c r="C10" s="93">
        <v>17663</v>
      </c>
      <c r="D10" s="94">
        <f t="shared" si="0"/>
        <v>-5.9218797874251182E-2</v>
      </c>
      <c r="E10" s="94">
        <f t="shared" si="1"/>
        <v>5.5863571814878187E-2</v>
      </c>
      <c r="F10"/>
      <c r="G10"/>
      <c r="H10"/>
      <c r="I10"/>
      <c r="J10"/>
      <c r="K10"/>
    </row>
    <row r="11" spans="1:11" x14ac:dyDescent="0.25">
      <c r="A11" s="92" t="s">
        <v>96</v>
      </c>
      <c r="B11" s="93">
        <v>18818</v>
      </c>
      <c r="C11" s="93">
        <v>20225</v>
      </c>
      <c r="D11" s="94">
        <f t="shared" si="0"/>
        <v>-6.6272931216036793E-2</v>
      </c>
      <c r="E11" s="94">
        <f t="shared" si="1"/>
        <v>6.3966525502797453E-2</v>
      </c>
      <c r="F11"/>
      <c r="G11"/>
      <c r="H11"/>
      <c r="I11"/>
      <c r="J11"/>
      <c r="K11"/>
    </row>
    <row r="12" spans="1:11" x14ac:dyDescent="0.25">
      <c r="A12" s="92" t="s">
        <v>97</v>
      </c>
      <c r="B12" s="93">
        <v>18933</v>
      </c>
      <c r="C12" s="93">
        <v>20820</v>
      </c>
      <c r="D12" s="94">
        <f t="shared" si="0"/>
        <v>-6.6677936375450345E-2</v>
      </c>
      <c r="E12" s="94">
        <f t="shared" si="1"/>
        <v>6.5848359009554658E-2</v>
      </c>
      <c r="F12"/>
      <c r="G12"/>
      <c r="H12"/>
      <c r="I12"/>
      <c r="J12"/>
      <c r="K12"/>
    </row>
    <row r="13" spans="1:11" x14ac:dyDescent="0.25">
      <c r="A13" s="92" t="s">
        <v>98</v>
      </c>
      <c r="B13" s="93">
        <v>21307</v>
      </c>
      <c r="C13" s="93">
        <v>22933</v>
      </c>
      <c r="D13" s="94">
        <f t="shared" si="0"/>
        <v>-7.5038651579344029E-2</v>
      </c>
      <c r="E13" s="94">
        <f t="shared" si="1"/>
        <v>7.2531240017584861E-2</v>
      </c>
      <c r="F13"/>
      <c r="G13"/>
      <c r="H13"/>
      <c r="I13"/>
      <c r="J13"/>
      <c r="K13"/>
    </row>
    <row r="14" spans="1:11" x14ac:dyDescent="0.25">
      <c r="A14" s="92" t="s">
        <v>99</v>
      </c>
      <c r="B14" s="93">
        <v>24451</v>
      </c>
      <c r="C14" s="93">
        <v>26188</v>
      </c>
      <c r="D14" s="94">
        <f t="shared" si="0"/>
        <v>-8.6111140459311064E-2</v>
      </c>
      <c r="E14" s="94">
        <f t="shared" si="1"/>
        <v>8.2825976260433101E-2</v>
      </c>
      <c r="F14"/>
      <c r="G14"/>
      <c r="H14"/>
      <c r="I14"/>
      <c r="J14"/>
      <c r="K14"/>
    </row>
    <row r="15" spans="1:11" x14ac:dyDescent="0.25">
      <c r="A15" s="92" t="s">
        <v>100</v>
      </c>
      <c r="B15" s="93">
        <v>24351</v>
      </c>
      <c r="C15" s="93">
        <v>26758</v>
      </c>
      <c r="D15" s="94">
        <f t="shared" si="0"/>
        <v>-8.5758962059821017E-2</v>
      </c>
      <c r="E15" s="94">
        <f t="shared" si="1"/>
        <v>8.4628741132452612E-2</v>
      </c>
      <c r="F15"/>
      <c r="G15"/>
      <c r="H15"/>
      <c r="I15"/>
      <c r="J15"/>
      <c r="K15"/>
    </row>
    <row r="16" spans="1:11" x14ac:dyDescent="0.25">
      <c r="A16" s="92" t="s">
        <v>101</v>
      </c>
      <c r="B16" s="93">
        <v>22278</v>
      </c>
      <c r="C16" s="93">
        <v>24310</v>
      </c>
      <c r="D16" s="94">
        <f t="shared" si="0"/>
        <v>-7.8458303838392376E-2</v>
      </c>
      <c r="E16" s="94">
        <f t="shared" si="1"/>
        <v>7.6886340418937257E-2</v>
      </c>
      <c r="F16"/>
      <c r="G16"/>
      <c r="H16"/>
      <c r="I16"/>
      <c r="J16"/>
      <c r="K16"/>
    </row>
    <row r="17" spans="1:11" x14ac:dyDescent="0.25">
      <c r="A17" s="92" t="s">
        <v>102</v>
      </c>
      <c r="B17" s="93">
        <v>18633</v>
      </c>
      <c r="C17" s="93">
        <v>21458</v>
      </c>
      <c r="D17" s="94">
        <f t="shared" si="0"/>
        <v>-6.5621401176980218E-2</v>
      </c>
      <c r="E17" s="94">
        <f t="shared" si="1"/>
        <v>6.7866190568060702E-2</v>
      </c>
      <c r="F17"/>
      <c r="G17"/>
      <c r="H17"/>
      <c r="I17"/>
      <c r="J17"/>
      <c r="K17"/>
    </row>
    <row r="18" spans="1:11" x14ac:dyDescent="0.25">
      <c r="A18" s="92" t="s">
        <v>103</v>
      </c>
      <c r="B18" s="93">
        <v>13896</v>
      </c>
      <c r="C18" s="93">
        <v>16404</v>
      </c>
      <c r="D18" s="94">
        <f t="shared" si="0"/>
        <v>-4.8938710393136749E-2</v>
      </c>
      <c r="E18" s="94">
        <f t="shared" si="1"/>
        <v>5.1881675369487727E-2</v>
      </c>
      <c r="F18"/>
      <c r="G18"/>
      <c r="H18"/>
      <c r="I18"/>
      <c r="J18"/>
      <c r="K18"/>
    </row>
    <row r="19" spans="1:11" x14ac:dyDescent="0.25">
      <c r="A19" s="92" t="s">
        <v>104</v>
      </c>
      <c r="B19" s="93">
        <v>9846</v>
      </c>
      <c r="C19" s="93">
        <v>13284</v>
      </c>
      <c r="D19" s="94">
        <f t="shared" si="0"/>
        <v>-3.4675485213789894E-2</v>
      </c>
      <c r="E19" s="94">
        <f t="shared" si="1"/>
        <v>4.2013909754223054E-2</v>
      </c>
      <c r="F19"/>
      <c r="G19"/>
      <c r="H19"/>
      <c r="I19"/>
      <c r="J19"/>
      <c r="K19"/>
    </row>
    <row r="20" spans="1:11" x14ac:dyDescent="0.25">
      <c r="A20" s="92" t="s">
        <v>105</v>
      </c>
      <c r="B20" s="93">
        <v>9010</v>
      </c>
      <c r="C20" s="93">
        <v>12943</v>
      </c>
      <c r="D20" s="94">
        <f t="shared" si="0"/>
        <v>-3.1731273794053112E-2</v>
      </c>
      <c r="E20" s="94">
        <f t="shared" si="1"/>
        <v>4.0935413576400861E-2</v>
      </c>
      <c r="F20"/>
      <c r="G20"/>
      <c r="H20"/>
      <c r="I20"/>
      <c r="J20"/>
      <c r="K20"/>
    </row>
    <row r="21" spans="1:11" x14ac:dyDescent="0.25">
      <c r="A21" s="92" t="s">
        <v>106</v>
      </c>
      <c r="B21" s="93">
        <v>7192</v>
      </c>
      <c r="C21" s="93">
        <v>10543</v>
      </c>
      <c r="D21" s="94">
        <f t="shared" si="0"/>
        <v>-2.5328670491324087E-2</v>
      </c>
      <c r="E21" s="94">
        <f t="shared" si="1"/>
        <v>3.334482464158188E-2</v>
      </c>
      <c r="F21"/>
      <c r="G21"/>
      <c r="H21"/>
      <c r="I21"/>
      <c r="J21"/>
      <c r="K21"/>
    </row>
    <row r="22" spans="1:11" x14ac:dyDescent="0.25">
      <c r="A22" s="92" t="s">
        <v>107</v>
      </c>
      <c r="B22" s="93">
        <v>4024</v>
      </c>
      <c r="C22" s="93">
        <v>7526</v>
      </c>
      <c r="D22" s="94">
        <f t="shared" si="0"/>
        <v>-1.4171658795479438E-2</v>
      </c>
      <c r="E22" s="94">
        <f t="shared" si="1"/>
        <v>2.380282180143652E-2</v>
      </c>
      <c r="F22"/>
      <c r="G22"/>
      <c r="H22"/>
      <c r="I22"/>
      <c r="J22"/>
      <c r="K22"/>
    </row>
    <row r="23" spans="1:11" x14ac:dyDescent="0.25">
      <c r="A23" s="92" t="s">
        <v>108</v>
      </c>
      <c r="B23" s="93">
        <v>2255</v>
      </c>
      <c r="C23" s="93">
        <v>4939</v>
      </c>
      <c r="D23" s="94">
        <f t="shared" si="0"/>
        <v>-7.9416229085005306E-3</v>
      </c>
      <c r="E23" s="94">
        <f t="shared" si="1"/>
        <v>1.5620799478779561E-2</v>
      </c>
      <c r="F23"/>
      <c r="G23"/>
      <c r="H23"/>
      <c r="I23"/>
      <c r="J23"/>
      <c r="K23"/>
    </row>
    <row r="24" spans="1:11" x14ac:dyDescent="0.25">
      <c r="A24" s="92" t="s">
        <v>109</v>
      </c>
      <c r="B24" s="93">
        <v>526</v>
      </c>
      <c r="C24" s="93">
        <v>1695</v>
      </c>
      <c r="D24" s="94">
        <f t="shared" si="0"/>
        <v>-1.8524583813176402E-3</v>
      </c>
      <c r="E24" s="94">
        <f t="shared" si="1"/>
        <v>5.3608534352159046E-3</v>
      </c>
      <c r="F24"/>
      <c r="G24"/>
      <c r="H24"/>
      <c r="I24"/>
      <c r="J24"/>
      <c r="K24"/>
    </row>
    <row r="25" spans="1:11" x14ac:dyDescent="0.25">
      <c r="A25" s="95" t="s">
        <v>23</v>
      </c>
      <c r="B25" s="96">
        <f>SUM(B5:B24)</f>
        <v>283947</v>
      </c>
      <c r="C25" s="96">
        <f>SUM(C5:C24)</f>
        <v>316181</v>
      </c>
      <c r="D25" s="97">
        <f t="shared" ref="D25:E25" si="2">SUM(D5:D24)</f>
        <v>-1</v>
      </c>
      <c r="E25" s="97">
        <f t="shared" si="2"/>
        <v>1</v>
      </c>
      <c r="F25"/>
      <c r="G25"/>
      <c r="H25"/>
      <c r="I25"/>
      <c r="J25"/>
      <c r="K25"/>
    </row>
    <row r="26" spans="1:11" x14ac:dyDescent="0.25">
      <c r="A26"/>
      <c r="B26"/>
      <c r="C26"/>
      <c r="D26"/>
      <c r="E26"/>
      <c r="F26"/>
      <c r="G26"/>
      <c r="H26"/>
      <c r="I26"/>
      <c r="J26"/>
      <c r="K26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opLeftCell="B12" workbookViewId="0">
      <selection activeCell="B1" sqref="B1:E15"/>
    </sheetView>
  </sheetViews>
  <sheetFormatPr baseColWidth="10" defaultColWidth="11.42578125" defaultRowHeight="15" x14ac:dyDescent="0.25"/>
  <cols>
    <col min="1" max="1" width="11.42578125" style="5"/>
    <col min="2" max="2" width="23.7109375" style="5" customWidth="1"/>
    <col min="3" max="3" width="36.140625" style="2" customWidth="1"/>
    <col min="4" max="4" width="26.7109375" style="2" customWidth="1"/>
    <col min="5" max="16384" width="11.42578125" style="2"/>
  </cols>
  <sheetData>
    <row r="1" spans="2:5" ht="45.75" thickBot="1" x14ac:dyDescent="0.3">
      <c r="B1" s="98" t="s">
        <v>110</v>
      </c>
      <c r="C1" s="98" t="s">
        <v>111</v>
      </c>
      <c r="D1" s="99" t="s">
        <v>112</v>
      </c>
      <c r="E1" s="99" t="s">
        <v>113</v>
      </c>
    </row>
    <row r="2" spans="2:5" ht="108.75" thickBot="1" x14ac:dyDescent="0.3">
      <c r="B2" s="100" t="s">
        <v>114</v>
      </c>
      <c r="C2" s="101" t="s">
        <v>115</v>
      </c>
      <c r="D2" s="102" t="s">
        <v>116</v>
      </c>
      <c r="E2" s="103">
        <v>203</v>
      </c>
    </row>
    <row r="3" spans="2:5" ht="108.75" thickBot="1" x14ac:dyDescent="0.3">
      <c r="B3" s="100" t="s">
        <v>117</v>
      </c>
      <c r="C3" s="101" t="s">
        <v>115</v>
      </c>
      <c r="D3" s="102" t="s">
        <v>118</v>
      </c>
      <c r="E3" s="103">
        <v>76</v>
      </c>
    </row>
    <row r="4" spans="2:5" ht="54.75" thickBot="1" x14ac:dyDescent="0.3">
      <c r="B4" s="100" t="s">
        <v>119</v>
      </c>
      <c r="C4" s="101" t="s">
        <v>120</v>
      </c>
      <c r="D4" s="102" t="s">
        <v>116</v>
      </c>
      <c r="E4" s="104">
        <v>2917</v>
      </c>
    </row>
    <row r="5" spans="2:5" ht="108.75" thickBot="1" x14ac:dyDescent="0.3">
      <c r="B5" s="100" t="s">
        <v>121</v>
      </c>
      <c r="C5" s="101" t="s">
        <v>122</v>
      </c>
      <c r="D5" s="102" t="s">
        <v>123</v>
      </c>
      <c r="E5" s="103">
        <v>13</v>
      </c>
    </row>
    <row r="6" spans="2:5" ht="41.25" thickBot="1" x14ac:dyDescent="0.3">
      <c r="B6" s="100" t="s">
        <v>124</v>
      </c>
      <c r="C6" s="101" t="s">
        <v>125</v>
      </c>
      <c r="D6" s="102" t="s">
        <v>116</v>
      </c>
      <c r="E6" s="104">
        <v>24415</v>
      </c>
    </row>
    <row r="7" spans="2:5" ht="122.25" thickBot="1" x14ac:dyDescent="0.3">
      <c r="B7" s="100" t="s">
        <v>126</v>
      </c>
      <c r="C7" s="101" t="s">
        <v>127</v>
      </c>
      <c r="D7" s="102" t="s">
        <v>123</v>
      </c>
      <c r="E7" s="103">
        <v>0</v>
      </c>
    </row>
    <row r="8" spans="2:5" ht="149.25" thickBot="1" x14ac:dyDescent="0.3">
      <c r="B8" s="100" t="s">
        <v>128</v>
      </c>
      <c r="C8" s="101" t="s">
        <v>129</v>
      </c>
      <c r="D8" s="102" t="s">
        <v>130</v>
      </c>
      <c r="E8" s="103">
        <v>9</v>
      </c>
    </row>
    <row r="9" spans="2:5" ht="81.75" thickBot="1" x14ac:dyDescent="0.3">
      <c r="B9" s="100" t="s">
        <v>131</v>
      </c>
      <c r="C9" s="101" t="s">
        <v>132</v>
      </c>
      <c r="D9" s="102" t="s">
        <v>133</v>
      </c>
      <c r="E9" s="103">
        <v>640</v>
      </c>
    </row>
    <row r="10" spans="2:5" ht="122.25" thickBot="1" x14ac:dyDescent="0.3">
      <c r="B10" s="100" t="s">
        <v>134</v>
      </c>
      <c r="C10" s="101" t="s">
        <v>135</v>
      </c>
      <c r="D10" s="102" t="s">
        <v>130</v>
      </c>
      <c r="E10" s="104">
        <v>5383</v>
      </c>
    </row>
    <row r="11" spans="2:5" ht="149.25" thickBot="1" x14ac:dyDescent="0.3">
      <c r="B11" s="100" t="s">
        <v>136</v>
      </c>
      <c r="C11" s="101" t="s">
        <v>137</v>
      </c>
      <c r="D11" s="102" t="s">
        <v>138</v>
      </c>
      <c r="E11" s="104">
        <v>5970</v>
      </c>
    </row>
    <row r="12" spans="2:5" ht="68.25" thickBot="1" x14ac:dyDescent="0.3">
      <c r="B12" s="100" t="s">
        <v>139</v>
      </c>
      <c r="C12" s="101" t="s">
        <v>140</v>
      </c>
      <c r="D12" s="102" t="s">
        <v>141</v>
      </c>
      <c r="E12" s="103">
        <v>7</v>
      </c>
    </row>
    <row r="13" spans="2:5" ht="81.75" thickBot="1" x14ac:dyDescent="0.3">
      <c r="B13" s="100" t="s">
        <v>142</v>
      </c>
      <c r="C13" s="101" t="s">
        <v>143</v>
      </c>
      <c r="D13" s="102" t="s">
        <v>141</v>
      </c>
      <c r="E13" s="103">
        <v>741</v>
      </c>
    </row>
    <row r="14" spans="2:5" ht="27.75" thickBot="1" x14ac:dyDescent="0.3">
      <c r="B14" s="100" t="s">
        <v>144</v>
      </c>
      <c r="C14" s="101" t="s">
        <v>145</v>
      </c>
      <c r="D14" s="102" t="s">
        <v>146</v>
      </c>
      <c r="E14" s="104">
        <v>8321</v>
      </c>
    </row>
    <row r="15" spans="2:5" ht="41.25" thickBot="1" x14ac:dyDescent="0.3">
      <c r="B15" s="100" t="s">
        <v>147</v>
      </c>
      <c r="C15" s="101" t="s">
        <v>148</v>
      </c>
      <c r="D15" s="102" t="s">
        <v>149</v>
      </c>
      <c r="E15" s="104">
        <v>6760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topLeftCell="A6" workbookViewId="0">
      <selection activeCell="A32" sqref="A32"/>
    </sheetView>
  </sheetViews>
  <sheetFormatPr baseColWidth="10" defaultColWidth="11.42578125" defaultRowHeight="15" x14ac:dyDescent="0.25"/>
  <cols>
    <col min="1" max="1" width="45.7109375" style="5" customWidth="1"/>
    <col min="2" max="2" width="11.42578125" style="7"/>
    <col min="3" max="16384" width="11.42578125" style="2"/>
  </cols>
  <sheetData>
    <row r="1" spans="1:3" ht="15.75" thickBot="1" x14ac:dyDescent="0.3">
      <c r="A1" s="105" t="s">
        <v>150</v>
      </c>
      <c r="B1" s="106">
        <v>2023</v>
      </c>
      <c r="C1" s="106">
        <v>2024</v>
      </c>
    </row>
    <row r="2" spans="1:3" ht="15.75" thickBot="1" x14ac:dyDescent="0.3">
      <c r="A2" s="59" t="s">
        <v>151</v>
      </c>
      <c r="B2" s="107">
        <v>1</v>
      </c>
      <c r="C2" s="28">
        <v>1</v>
      </c>
    </row>
    <row r="3" spans="1:3" ht="15.75" thickBot="1" x14ac:dyDescent="0.3">
      <c r="A3" s="59" t="s">
        <v>152</v>
      </c>
      <c r="B3" s="107">
        <v>1</v>
      </c>
      <c r="C3" s="28">
        <v>1</v>
      </c>
    </row>
    <row r="4" spans="1:3" ht="15.75" thickBot="1" x14ac:dyDescent="0.3">
      <c r="A4" s="59" t="s">
        <v>153</v>
      </c>
      <c r="B4" s="107">
        <v>4</v>
      </c>
      <c r="C4" s="28">
        <v>4</v>
      </c>
    </row>
    <row r="5" spans="1:3" ht="15.75" thickBot="1" x14ac:dyDescent="0.3">
      <c r="A5" s="59" t="s">
        <v>154</v>
      </c>
      <c r="B5" s="107">
        <v>2</v>
      </c>
      <c r="C5" s="28">
        <v>2</v>
      </c>
    </row>
    <row r="6" spans="1:3" ht="15.75" thickBot="1" x14ac:dyDescent="0.3">
      <c r="A6" s="59" t="s">
        <v>155</v>
      </c>
      <c r="B6" s="107">
        <v>3</v>
      </c>
      <c r="C6" s="28">
        <v>5</v>
      </c>
    </row>
    <row r="7" spans="1:3" ht="15.75" thickBot="1" x14ac:dyDescent="0.3">
      <c r="A7" s="59" t="s">
        <v>156</v>
      </c>
      <c r="B7" s="107">
        <v>1</v>
      </c>
      <c r="C7" s="28">
        <v>1</v>
      </c>
    </row>
    <row r="8" spans="1:3" ht="15.75" thickBot="1" x14ac:dyDescent="0.3">
      <c r="A8" s="59" t="s">
        <v>157</v>
      </c>
      <c r="B8" s="107">
        <v>2</v>
      </c>
      <c r="C8" s="28">
        <v>3</v>
      </c>
    </row>
    <row r="9" spans="1:3" ht="15.75" thickBot="1" x14ac:dyDescent="0.3">
      <c r="A9" s="112" t="s">
        <v>158</v>
      </c>
      <c r="B9" s="112"/>
      <c r="C9" s="112"/>
    </row>
    <row r="10" spans="1:3" ht="15.75" thickBot="1" x14ac:dyDescent="0.3">
      <c r="A10" s="59" t="s">
        <v>159</v>
      </c>
      <c r="B10" s="108">
        <v>1016</v>
      </c>
      <c r="C10" s="27">
        <v>1044</v>
      </c>
    </row>
    <row r="11" spans="1:3" ht="15.75" thickBot="1" x14ac:dyDescent="0.3">
      <c r="A11" s="112" t="s">
        <v>160</v>
      </c>
      <c r="B11" s="112"/>
      <c r="C11" s="112"/>
    </row>
    <row r="12" spans="1:3" ht="15.75" thickBot="1" x14ac:dyDescent="0.3">
      <c r="A12" s="59" t="s">
        <v>161</v>
      </c>
      <c r="B12" s="108">
        <v>1517</v>
      </c>
      <c r="C12" s="27">
        <v>1535</v>
      </c>
    </row>
    <row r="13" spans="1:3" ht="15.75" thickBot="1" x14ac:dyDescent="0.3">
      <c r="A13" s="59" t="s">
        <v>162</v>
      </c>
      <c r="B13" s="107">
        <v>4</v>
      </c>
      <c r="C13" s="28">
        <v>4</v>
      </c>
    </row>
    <row r="14" spans="1:3" ht="15.75" thickBot="1" x14ac:dyDescent="0.3">
      <c r="A14" s="59" t="s">
        <v>163</v>
      </c>
      <c r="B14" s="107">
        <v>38</v>
      </c>
      <c r="C14" s="28">
        <v>42</v>
      </c>
    </row>
    <row r="15" spans="1:3" ht="15.75" thickBot="1" x14ac:dyDescent="0.3">
      <c r="A15" s="59" t="s">
        <v>164</v>
      </c>
      <c r="B15" s="107">
        <v>358</v>
      </c>
      <c r="C15" s="28">
        <v>355</v>
      </c>
    </row>
    <row r="16" spans="1:3" ht="15.75" thickBot="1" x14ac:dyDescent="0.3">
      <c r="A16" s="59" t="s">
        <v>165</v>
      </c>
      <c r="B16" s="107">
        <v>1028</v>
      </c>
      <c r="C16" s="27">
        <v>1039</v>
      </c>
    </row>
    <row r="17" spans="1:3" ht="15.75" thickBot="1" x14ac:dyDescent="0.3">
      <c r="A17" s="59" t="s">
        <v>166</v>
      </c>
      <c r="B17" s="107">
        <v>25</v>
      </c>
      <c r="C17" s="28">
        <v>25</v>
      </c>
    </row>
    <row r="18" spans="1:3" ht="15.75" thickBot="1" x14ac:dyDescent="0.3">
      <c r="A18" s="59" t="s">
        <v>167</v>
      </c>
      <c r="B18" s="107">
        <v>43</v>
      </c>
      <c r="C18" s="28">
        <v>45</v>
      </c>
    </row>
    <row r="19" spans="1:3" ht="15.75" thickBot="1" x14ac:dyDescent="0.3">
      <c r="A19" s="112" t="s">
        <v>168</v>
      </c>
      <c r="B19" s="112"/>
      <c r="C19" s="112"/>
    </row>
    <row r="20" spans="1:3" ht="27.75" thickBot="1" x14ac:dyDescent="0.3">
      <c r="A20" s="59" t="s">
        <v>169</v>
      </c>
      <c r="B20" s="107">
        <v>49</v>
      </c>
      <c r="C20" s="28">
        <v>51</v>
      </c>
    </row>
    <row r="21" spans="1:3" ht="27.75" thickBot="1" x14ac:dyDescent="0.3">
      <c r="A21" s="59" t="s">
        <v>170</v>
      </c>
      <c r="B21" s="107">
        <v>49</v>
      </c>
      <c r="C21" s="28">
        <v>47</v>
      </c>
    </row>
    <row r="22" spans="1:3" ht="15.75" thickBot="1" x14ac:dyDescent="0.3">
      <c r="A22" s="59" t="s">
        <v>171</v>
      </c>
      <c r="B22" s="107">
        <v>49</v>
      </c>
      <c r="C22" s="28">
        <v>53</v>
      </c>
    </row>
    <row r="23" spans="1:3" ht="15.75" thickBot="1" x14ac:dyDescent="0.3">
      <c r="A23" s="59" t="s">
        <v>172</v>
      </c>
      <c r="B23" s="107">
        <v>502</v>
      </c>
      <c r="C23" s="28">
        <v>502</v>
      </c>
    </row>
    <row r="24" spans="1:3" ht="15.75" thickBot="1" x14ac:dyDescent="0.3">
      <c r="A24" s="59" t="s">
        <v>173</v>
      </c>
      <c r="B24" s="107">
        <v>410</v>
      </c>
      <c r="C24" s="28">
        <v>397</v>
      </c>
    </row>
    <row r="25" spans="1:3" ht="15.75" thickBot="1" x14ac:dyDescent="0.3">
      <c r="A25" s="59" t="s">
        <v>174</v>
      </c>
      <c r="B25" s="107">
        <v>157</v>
      </c>
      <c r="C25" s="28">
        <v>159</v>
      </c>
    </row>
    <row r="26" spans="1:3" ht="15.75" thickBot="1" x14ac:dyDescent="0.3">
      <c r="A26" s="109" t="s">
        <v>175</v>
      </c>
      <c r="B26" s="107">
        <v>151</v>
      </c>
      <c r="C26" s="28">
        <v>152</v>
      </c>
    </row>
    <row r="27" spans="1:3" ht="15.75" thickBot="1" x14ac:dyDescent="0.3">
      <c r="A27" s="113" t="s">
        <v>176</v>
      </c>
      <c r="B27" s="113"/>
      <c r="C27" s="113"/>
    </row>
    <row r="28" spans="1:3" ht="15.75" thickBot="1" x14ac:dyDescent="0.3">
      <c r="A28" s="59" t="s">
        <v>177</v>
      </c>
      <c r="B28" s="107">
        <v>439</v>
      </c>
      <c r="C28" s="28">
        <v>439</v>
      </c>
    </row>
    <row r="29" spans="1:3" ht="27.75" thickBot="1" x14ac:dyDescent="0.3">
      <c r="A29" s="59" t="s">
        <v>178</v>
      </c>
      <c r="B29" s="107">
        <v>40</v>
      </c>
      <c r="C29" s="28">
        <v>43</v>
      </c>
    </row>
    <row r="30" spans="1:3" ht="15.75" thickBot="1" x14ac:dyDescent="0.3">
      <c r="A30" s="59" t="s">
        <v>179</v>
      </c>
      <c r="B30" s="107">
        <v>16</v>
      </c>
      <c r="C30" s="28">
        <v>13</v>
      </c>
    </row>
    <row r="31" spans="1:3" ht="15.75" thickBot="1" x14ac:dyDescent="0.3">
      <c r="A31" s="110" t="s">
        <v>23</v>
      </c>
      <c r="B31" s="111">
        <v>5905</v>
      </c>
      <c r="C31" s="111">
        <v>5964</v>
      </c>
    </row>
    <row r="32" spans="1:3" x14ac:dyDescent="0.25">
      <c r="A32" s="18" t="s">
        <v>180</v>
      </c>
    </row>
  </sheetData>
  <mergeCells count="4">
    <mergeCell ref="A9:C9"/>
    <mergeCell ref="A11:C11"/>
    <mergeCell ref="A19:C19"/>
    <mergeCell ref="A27:C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sqref="A1:C24"/>
    </sheetView>
  </sheetViews>
  <sheetFormatPr baseColWidth="10" defaultColWidth="11.42578125" defaultRowHeight="15" x14ac:dyDescent="0.25"/>
  <cols>
    <col min="1" max="1" width="47.7109375" style="6" customWidth="1"/>
    <col min="2" max="16384" width="11.42578125" style="2"/>
  </cols>
  <sheetData>
    <row r="1" spans="1:3" ht="15.75" thickBot="1" x14ac:dyDescent="0.3">
      <c r="A1" s="114" t="s">
        <v>181</v>
      </c>
      <c r="B1" s="99">
        <v>2023</v>
      </c>
      <c r="C1" s="99">
        <v>2024</v>
      </c>
    </row>
    <row r="2" spans="1:3" ht="15.75" thickBot="1" x14ac:dyDescent="0.3">
      <c r="A2" s="59" t="s">
        <v>182</v>
      </c>
      <c r="B2" s="115">
        <v>879</v>
      </c>
      <c r="C2" s="60">
        <v>877</v>
      </c>
    </row>
    <row r="3" spans="1:3" ht="15.75" thickBot="1" x14ac:dyDescent="0.3">
      <c r="A3" s="59" t="s">
        <v>183</v>
      </c>
      <c r="B3" s="115">
        <v>789</v>
      </c>
      <c r="C3" s="60">
        <v>791</v>
      </c>
    </row>
    <row r="4" spans="1:3" ht="15.75" thickBot="1" x14ac:dyDescent="0.3">
      <c r="A4" s="116" t="s">
        <v>184</v>
      </c>
      <c r="B4" s="117"/>
      <c r="C4" s="117"/>
    </row>
    <row r="5" spans="1:3" ht="15.75" thickBot="1" x14ac:dyDescent="0.3">
      <c r="A5" s="59" t="s">
        <v>185</v>
      </c>
      <c r="B5" s="115">
        <v>45</v>
      </c>
      <c r="C5" s="60">
        <v>45</v>
      </c>
    </row>
    <row r="6" spans="1:3" ht="15.75" thickBot="1" x14ac:dyDescent="0.3">
      <c r="A6" s="116" t="s">
        <v>186</v>
      </c>
      <c r="B6" s="118"/>
      <c r="C6" s="117"/>
    </row>
    <row r="7" spans="1:3" ht="15.75" thickBot="1" x14ac:dyDescent="0.3">
      <c r="A7" s="59" t="s">
        <v>187</v>
      </c>
      <c r="B7" s="115">
        <v>225</v>
      </c>
      <c r="C7" s="60">
        <v>225</v>
      </c>
    </row>
    <row r="8" spans="1:3" ht="15.75" thickBot="1" x14ac:dyDescent="0.3">
      <c r="A8" s="59" t="s">
        <v>188</v>
      </c>
      <c r="B8" s="115">
        <v>65</v>
      </c>
      <c r="C8" s="60">
        <v>65</v>
      </c>
    </row>
    <row r="9" spans="1:3" ht="15.75" thickBot="1" x14ac:dyDescent="0.3">
      <c r="A9" s="116" t="s">
        <v>189</v>
      </c>
      <c r="B9" s="118"/>
      <c r="C9" s="117"/>
    </row>
    <row r="10" spans="1:3" ht="15.75" thickBot="1" x14ac:dyDescent="0.3">
      <c r="A10" s="59" t="s">
        <v>190</v>
      </c>
      <c r="B10" s="115">
        <v>31</v>
      </c>
      <c r="C10" s="60">
        <v>31</v>
      </c>
    </row>
    <row r="11" spans="1:3" ht="15.75" thickBot="1" x14ac:dyDescent="0.3">
      <c r="A11" s="59" t="s">
        <v>191</v>
      </c>
      <c r="B11" s="115">
        <v>21</v>
      </c>
      <c r="C11" s="60">
        <v>21</v>
      </c>
    </row>
    <row r="12" spans="1:3" ht="15.75" thickBot="1" x14ac:dyDescent="0.3">
      <c r="A12" s="59" t="s">
        <v>192</v>
      </c>
      <c r="B12" s="115">
        <v>48</v>
      </c>
      <c r="C12" s="60">
        <v>48</v>
      </c>
    </row>
    <row r="13" spans="1:3" ht="15.75" thickBot="1" x14ac:dyDescent="0.3">
      <c r="A13" s="59" t="s">
        <v>193</v>
      </c>
      <c r="B13" s="115">
        <v>45</v>
      </c>
      <c r="C13" s="60">
        <v>45</v>
      </c>
    </row>
    <row r="14" spans="1:3" ht="15.75" thickBot="1" x14ac:dyDescent="0.3">
      <c r="A14" s="116" t="s">
        <v>194</v>
      </c>
      <c r="B14" s="118"/>
      <c r="C14" s="117"/>
    </row>
    <row r="15" spans="1:3" ht="15.75" thickBot="1" x14ac:dyDescent="0.3">
      <c r="A15" s="59" t="s">
        <v>195</v>
      </c>
      <c r="B15" s="115">
        <v>23</v>
      </c>
      <c r="C15" s="60">
        <v>23</v>
      </c>
    </row>
    <row r="16" spans="1:3" ht="15.75" thickBot="1" x14ac:dyDescent="0.3">
      <c r="A16" s="116" t="s">
        <v>196</v>
      </c>
      <c r="B16" s="118"/>
      <c r="C16" s="117"/>
    </row>
    <row r="17" spans="1:3" ht="15.75" thickBot="1" x14ac:dyDescent="0.3">
      <c r="A17" s="59" t="s">
        <v>197</v>
      </c>
      <c r="B17" s="115">
        <v>3</v>
      </c>
      <c r="C17" s="60">
        <v>3</v>
      </c>
    </row>
    <row r="18" spans="1:3" ht="15.75" thickBot="1" x14ac:dyDescent="0.3">
      <c r="A18" s="59" t="s">
        <v>198</v>
      </c>
      <c r="B18" s="115">
        <v>7</v>
      </c>
      <c r="C18" s="60">
        <v>7</v>
      </c>
    </row>
    <row r="19" spans="1:3" ht="15.75" thickBot="1" x14ac:dyDescent="0.3">
      <c r="A19" s="59" t="s">
        <v>199</v>
      </c>
      <c r="B19" s="115">
        <v>3</v>
      </c>
      <c r="C19" s="60">
        <v>3</v>
      </c>
    </row>
    <row r="20" spans="1:3" ht="15.75" thickBot="1" x14ac:dyDescent="0.3">
      <c r="A20" s="59" t="s">
        <v>200</v>
      </c>
      <c r="B20" s="115">
        <v>7</v>
      </c>
      <c r="C20" s="60">
        <v>7</v>
      </c>
    </row>
    <row r="21" spans="1:3" ht="15.75" thickBot="1" x14ac:dyDescent="0.3">
      <c r="A21" s="59" t="s">
        <v>201</v>
      </c>
      <c r="B21" s="115">
        <v>2</v>
      </c>
      <c r="C21" s="60">
        <v>2</v>
      </c>
    </row>
    <row r="22" spans="1:3" ht="15.75" thickBot="1" x14ac:dyDescent="0.3">
      <c r="A22" s="59" t="s">
        <v>202</v>
      </c>
      <c r="B22" s="115">
        <v>29</v>
      </c>
      <c r="C22" s="60">
        <v>29</v>
      </c>
    </row>
    <row r="23" spans="1:3" ht="15.75" thickBot="1" x14ac:dyDescent="0.3">
      <c r="A23" s="59" t="s">
        <v>203</v>
      </c>
      <c r="B23" s="115">
        <v>16</v>
      </c>
      <c r="C23" s="60">
        <v>16</v>
      </c>
    </row>
    <row r="24" spans="1:3" ht="15.75" thickBot="1" x14ac:dyDescent="0.3">
      <c r="A24" s="59" t="s">
        <v>204</v>
      </c>
      <c r="B24" s="115">
        <v>3</v>
      </c>
      <c r="C24" s="60">
        <v>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sqref="A1:C10"/>
    </sheetView>
  </sheetViews>
  <sheetFormatPr baseColWidth="10" defaultColWidth="11.42578125" defaultRowHeight="15" x14ac:dyDescent="0.25"/>
  <cols>
    <col min="1" max="1" width="44" style="6" customWidth="1"/>
    <col min="2" max="16384" width="11.42578125" style="2"/>
  </cols>
  <sheetData>
    <row r="1" spans="1:3" ht="15.75" thickBot="1" x14ac:dyDescent="0.3">
      <c r="A1" s="98" t="s">
        <v>205</v>
      </c>
      <c r="B1" s="119">
        <v>2023</v>
      </c>
      <c r="C1" s="119">
        <v>2024</v>
      </c>
    </row>
    <row r="2" spans="1:3" ht="15.75" thickBot="1" x14ac:dyDescent="0.3">
      <c r="A2" s="59" t="s">
        <v>206</v>
      </c>
      <c r="B2" s="120">
        <v>1</v>
      </c>
      <c r="C2" s="49">
        <v>1</v>
      </c>
    </row>
    <row r="3" spans="1:3" ht="15.75" thickBot="1" x14ac:dyDescent="0.3">
      <c r="A3" s="59" t="s">
        <v>207</v>
      </c>
      <c r="B3" s="120">
        <v>4</v>
      </c>
      <c r="C3" s="49">
        <v>4</v>
      </c>
    </row>
    <row r="4" spans="1:3" ht="15.75" thickBot="1" x14ac:dyDescent="0.3">
      <c r="A4" s="59" t="s">
        <v>208</v>
      </c>
      <c r="B4" s="120">
        <v>1</v>
      </c>
      <c r="C4" s="49">
        <v>1</v>
      </c>
    </row>
    <row r="5" spans="1:3" ht="15.75" thickBot="1" x14ac:dyDescent="0.3">
      <c r="A5" s="59" t="s">
        <v>209</v>
      </c>
      <c r="B5" s="120">
        <v>1</v>
      </c>
      <c r="C5" s="49">
        <v>1</v>
      </c>
    </row>
    <row r="6" spans="1:3" ht="15.75" thickBot="1" x14ac:dyDescent="0.3">
      <c r="A6" s="59" t="s">
        <v>210</v>
      </c>
      <c r="B6" s="120">
        <v>1</v>
      </c>
      <c r="C6" s="49">
        <v>1</v>
      </c>
    </row>
    <row r="7" spans="1:3" ht="15.75" thickBot="1" x14ac:dyDescent="0.3">
      <c r="A7" s="59" t="s">
        <v>211</v>
      </c>
      <c r="B7" s="120">
        <v>1</v>
      </c>
      <c r="C7" s="49">
        <v>1</v>
      </c>
    </row>
    <row r="8" spans="1:3" ht="15.75" thickBot="1" x14ac:dyDescent="0.3">
      <c r="A8" s="59" t="s">
        <v>212</v>
      </c>
      <c r="B8" s="120">
        <v>2</v>
      </c>
      <c r="C8" s="49">
        <v>2</v>
      </c>
    </row>
    <row r="9" spans="1:3" ht="15.75" thickBot="1" x14ac:dyDescent="0.3">
      <c r="A9" s="59" t="s">
        <v>213</v>
      </c>
      <c r="B9" s="120">
        <v>3</v>
      </c>
      <c r="C9" s="49">
        <v>3</v>
      </c>
    </row>
    <row r="10" spans="1:3" ht="15.75" thickBot="1" x14ac:dyDescent="0.3">
      <c r="A10" s="59" t="s">
        <v>214</v>
      </c>
      <c r="B10" s="120">
        <v>2</v>
      </c>
      <c r="C10" s="49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A25" sqref="A25"/>
    </sheetView>
  </sheetViews>
  <sheetFormatPr baseColWidth="10" defaultColWidth="11.42578125" defaultRowHeight="15" x14ac:dyDescent="0.25"/>
  <cols>
    <col min="1" max="1" width="47.140625" style="2" customWidth="1"/>
    <col min="2" max="16384" width="11.42578125" style="2"/>
  </cols>
  <sheetData>
    <row r="1" spans="1:3" ht="15.75" thickBot="1" x14ac:dyDescent="0.3">
      <c r="A1" s="98" t="s">
        <v>215</v>
      </c>
      <c r="B1" s="99">
        <v>2023</v>
      </c>
      <c r="C1" s="119">
        <v>2024</v>
      </c>
    </row>
    <row r="2" spans="1:3" ht="15.75" thickBot="1" x14ac:dyDescent="0.3">
      <c r="A2" s="59" t="s">
        <v>216</v>
      </c>
      <c r="B2" s="115">
        <v>21</v>
      </c>
      <c r="C2" s="49">
        <v>21</v>
      </c>
    </row>
    <row r="3" spans="1:3" ht="15.75" thickBot="1" x14ac:dyDescent="0.3">
      <c r="A3" s="59" t="s">
        <v>217</v>
      </c>
      <c r="B3" s="115">
        <v>8</v>
      </c>
      <c r="C3" s="49">
        <v>8</v>
      </c>
    </row>
    <row r="4" spans="1:3" ht="15.75" thickBot="1" x14ac:dyDescent="0.3">
      <c r="A4" s="59" t="s">
        <v>218</v>
      </c>
      <c r="B4" s="115">
        <v>5</v>
      </c>
      <c r="C4" s="49">
        <v>5</v>
      </c>
    </row>
    <row r="5" spans="1:3" ht="15.75" thickBot="1" x14ac:dyDescent="0.3">
      <c r="A5" s="59" t="s">
        <v>219</v>
      </c>
      <c r="B5" s="115">
        <v>21</v>
      </c>
      <c r="C5" s="49">
        <v>21</v>
      </c>
    </row>
    <row r="6" spans="1:3" ht="15.75" thickBot="1" x14ac:dyDescent="0.3">
      <c r="A6" s="59" t="s">
        <v>220</v>
      </c>
      <c r="B6" s="115">
        <v>5</v>
      </c>
      <c r="C6" s="49">
        <v>5</v>
      </c>
    </row>
    <row r="7" spans="1:3" ht="15.75" thickBot="1" x14ac:dyDescent="0.3">
      <c r="A7" s="59" t="s">
        <v>221</v>
      </c>
      <c r="B7" s="115">
        <v>6</v>
      </c>
      <c r="C7" s="49">
        <v>6</v>
      </c>
    </row>
    <row r="8" spans="1:3" ht="15.75" thickBot="1" x14ac:dyDescent="0.3">
      <c r="A8" s="59" t="s">
        <v>222</v>
      </c>
      <c r="B8" s="115">
        <v>11</v>
      </c>
      <c r="C8" s="49">
        <v>11</v>
      </c>
    </row>
    <row r="9" spans="1:3" ht="15.75" thickBot="1" x14ac:dyDescent="0.3">
      <c r="A9" s="59" t="s">
        <v>223</v>
      </c>
      <c r="B9" s="115">
        <v>12</v>
      </c>
      <c r="C9" s="49">
        <v>12</v>
      </c>
    </row>
    <row r="10" spans="1:3" ht="15.75" thickBot="1" x14ac:dyDescent="0.3">
      <c r="A10" s="59" t="s">
        <v>224</v>
      </c>
      <c r="B10" s="115">
        <v>3</v>
      </c>
      <c r="C10" s="49">
        <v>3</v>
      </c>
    </row>
    <row r="11" spans="1:3" ht="15.75" thickBot="1" x14ac:dyDescent="0.3">
      <c r="A11" s="59" t="s">
        <v>225</v>
      </c>
      <c r="B11" s="115">
        <v>4</v>
      </c>
      <c r="C11" s="49">
        <v>4</v>
      </c>
    </row>
    <row r="12" spans="1:3" ht="15.75" thickBot="1" x14ac:dyDescent="0.3">
      <c r="A12" s="59" t="s">
        <v>226</v>
      </c>
      <c r="B12" s="115">
        <v>2</v>
      </c>
      <c r="C12" s="49">
        <v>2</v>
      </c>
    </row>
    <row r="13" spans="1:3" ht="15.75" thickBot="1" x14ac:dyDescent="0.3">
      <c r="A13" s="59" t="s">
        <v>227</v>
      </c>
      <c r="B13" s="115">
        <v>2</v>
      </c>
      <c r="C13" s="49">
        <v>2</v>
      </c>
    </row>
    <row r="14" spans="1:3" ht="15.75" thickBot="1" x14ac:dyDescent="0.3">
      <c r="A14" s="59" t="s">
        <v>228</v>
      </c>
      <c r="B14" s="115">
        <v>1</v>
      </c>
      <c r="C14" s="49">
        <v>1</v>
      </c>
    </row>
    <row r="15" spans="1:3" ht="15.75" thickBot="1" x14ac:dyDescent="0.3">
      <c r="A15" s="59" t="s">
        <v>229</v>
      </c>
      <c r="B15" s="115">
        <v>1</v>
      </c>
      <c r="C15" s="49">
        <v>1</v>
      </c>
    </row>
    <row r="16" spans="1:3" ht="15.75" thickBot="1" x14ac:dyDescent="0.3">
      <c r="A16" s="59" t="s">
        <v>230</v>
      </c>
      <c r="B16" s="115">
        <v>2</v>
      </c>
      <c r="C16" s="49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Portada 1</vt:lpstr>
      <vt:lpstr>2024 en Cifras</vt:lpstr>
      <vt:lpstr>Población de Referencia</vt:lpstr>
      <vt:lpstr>Pirámide Población</vt:lpstr>
      <vt:lpstr>CSUR</vt:lpstr>
      <vt:lpstr>Recursos Humanos</vt:lpstr>
      <vt:lpstr>Recursos Materiales</vt:lpstr>
      <vt:lpstr>Alta Tecnología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2025-09-30T10:24:09Z</dcterms:modified>
  <cp:category/>
  <cp:contentStatus/>
</cp:coreProperties>
</file>